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Summary" sheetId="2" state="visible" r:id="rId2"/>
    <sheet name="Statement" sheetId="3" state="visible" r:id="rId3"/>
    <sheet name="Ledg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"/>
    <numFmt numFmtId="165" formatCode="yyyy-mm-dd"/>
  </numFmts>
  <fonts count="6">
    <font>
      <name val="Calibri"/>
      <family val="2"/>
      <color theme="1"/>
      <sz val="11"/>
      <scheme val="minor"/>
    </font>
    <font>
      <name val="Calibri"/>
      <b val="1"/>
      <color rgb="001A3A6B"/>
      <sz val="16"/>
    </font>
    <font>
      <name val="Calibri"/>
      <color rgb="001A3A6B"/>
      <u val="single"/>
    </font>
    <font>
      <name val="Calibri"/>
      <b val="1"/>
    </font>
    <font>
      <name val="Calibri"/>
      <i val="1"/>
      <color rgb="00767676"/>
    </font>
    <font>
      <name val="Calibr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9E5"/>
      </patternFill>
    </fill>
    <fill>
      <patternFill patternType="solid">
        <fgColor rgb="00F7F6F5"/>
      </patternFill>
    </fill>
    <fill>
      <patternFill patternType="solid">
        <fgColor rgb="001A3A6B"/>
      </patternFill>
    </fill>
  </fills>
  <borders count="2">
    <border>
      <left/>
      <right/>
      <top/>
      <bottom/>
      <diagonal/>
    </border>
    <border>
      <left style="thin">
        <color rgb="00D9D9DE"/>
      </left>
      <right style="thin">
        <color rgb="00D9D9DE"/>
      </right>
      <top style="thin">
        <color rgb="00D9D9DE"/>
      </top>
      <bottom style="thin">
        <color rgb="00D9D9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1" pivotButton="0" quotePrefix="0" xfId="0"/>
    <xf numFmtId="0" fontId="0" fillId="2" borderId="1" applyAlignment="1" pivotButton="0" quotePrefix="0" xfId="0">
      <alignment horizontal="right"/>
    </xf>
    <xf numFmtId="164" fontId="0" fillId="2" borderId="1" applyAlignment="1" pivotButton="0" quotePrefix="0" xfId="0">
      <alignment horizontal="right"/>
    </xf>
    <xf numFmtId="0" fontId="3" fillId="0" borderId="1" pivotButton="0" quotePrefix="0" xfId="0"/>
    <xf numFmtId="164" fontId="3" fillId="3" borderId="1" applyAlignment="1" pivotButton="0" quotePrefix="0" xfId="0">
      <alignment horizontal="right"/>
    </xf>
    <xf numFmtId="164" fontId="0" fillId="3" borderId="1" applyAlignment="1" pivotButton="0" quotePrefix="0" xfId="0">
      <alignment horizontal="right"/>
    </xf>
    <xf numFmtId="0" fontId="0" fillId="3" borderId="1" applyAlignment="1" pivotButton="0" quotePrefix="0" xfId="0">
      <alignment horizontal="right"/>
    </xf>
    <xf numFmtId="0" fontId="4" fillId="0" borderId="0" pivotButton="0" quotePrefix="0" xfId="0"/>
    <xf numFmtId="0" fontId="5" fillId="4" borderId="1" applyAlignment="1" pivotButton="0" quotePrefix="0" xfId="0">
      <alignment vertical="center" wrapText="1"/>
    </xf>
    <xf numFmtId="0" fontId="0" fillId="2" borderId="0" pivotButton="0" quotePrefix="0" xfId="0"/>
    <xf numFmtId="165" fontId="0" fillId="2" borderId="0" pivotButton="0" quotePrefix="0" xfId="0"/>
    <xf numFmtId="164" fontId="0" fillId="2" borderId="0" pivotButton="0" quotePrefix="0" xfId="0"/>
    <xf numFmtId="0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rid98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Vendor statement reconciliation template</t>
        </is>
      </c>
    </row>
    <row r="2">
      <c r="A2" s="2" t="inlineStr"/>
    </row>
    <row r="3">
      <c r="A3" s="2" t="inlineStr">
        <is>
          <t>1. Pick one vendor and one cut-off date. Use the statement date for both sides.</t>
        </is>
      </c>
    </row>
    <row r="4">
      <c r="A4" s="2" t="inlineStr">
        <is>
          <t>2. Statement sheet: clear the sample in columns A to C, then paste the lines from the vendor's statement.</t>
        </is>
      </c>
    </row>
    <row r="5">
      <c r="A5" s="2" t="inlineStr">
        <is>
          <t>3. Ledger sheet: clear the sample, then paste that vendor's open items and payments from your AP ledger as of the same date.</t>
        </is>
      </c>
    </row>
    <row r="6">
      <c r="A6" s="2" t="inlineStr">
        <is>
          <t>4. Enter invoices as positive amounts. Enter payments and credit memos as negative amounts, on both sheets.</t>
        </is>
      </c>
    </row>
    <row r="7">
      <c r="A7" s="2" t="inlineStr">
        <is>
          <t>5. Summary sheet: type in the closing balance from the statement and the vendor balance from your ledger.</t>
        </is>
      </c>
    </row>
    <row r="8">
      <c r="A8" s="2" t="inlineStr">
        <is>
          <t>6. Work the red rows on both sheets. Write the cause and the action in the Notes column.</t>
        </is>
      </c>
    </row>
    <row r="9">
      <c r="A9" s="2" t="inlineStr">
        <is>
          <t>7. Sign off once Unexplained reads 0.00 and every red row carries a note.</t>
        </is>
      </c>
    </row>
    <row r="10">
      <c r="A10" s="2" t="inlineStr"/>
    </row>
    <row r="11">
      <c r="A11" s="2" t="inlineStr">
        <is>
          <t>Matching ignores capitals, spaces, dashes and # in document numbers, so INV-1041 meets inv 1041.</t>
        </is>
      </c>
    </row>
    <row r="12">
      <c r="A12" s="2" t="inlineStr">
        <is>
          <t>It does not strip prefixes or leading zeros. If the vendor prints 1041 and you keyed INV-1041, edit one side.</t>
        </is>
      </c>
    </row>
    <row r="13">
      <c r="A13" s="2" t="inlineStr">
        <is>
          <t>A document number that appears twice on one sheet is compared as a total. Check the Repeats column for double entries.</t>
        </is>
      </c>
    </row>
    <row r="14">
      <c r="A14" s="2" t="inlineStr">
        <is>
          <t>Pale yellow cells take input. Grey cells calculate; leave them alone. Each sheet handles 500 lines.</t>
        </is>
      </c>
    </row>
    <row r="15">
      <c r="A15" s="2" t="inlineStr"/>
    </row>
    <row r="16">
      <c r="A16" s="2" t="inlineStr">
        <is>
          <t>Grid98 builds this reconciliation as software that runs for each vendor, inside the accounting system you already use.</t>
        </is>
      </c>
    </row>
    <row r="17">
      <c r="A17" s="3" t="inlineStr">
        <is>
          <t>https://grid98.com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58" customWidth="1" min="1" max="1"/>
    <col width="34" customWidth="1" min="2" max="2"/>
  </cols>
  <sheetData>
    <row r="1">
      <c r="A1" s="1" t="inlineStr">
        <is>
          <t>Vendor statement reconciliation</t>
        </is>
      </c>
    </row>
    <row r="3">
      <c r="A3" s="4" t="inlineStr">
        <is>
          <t>Vendor</t>
        </is>
      </c>
      <c r="B3" s="5" t="inlineStr">
        <is>
          <t>Example Supply Co. (sample data)</t>
        </is>
      </c>
    </row>
    <row r="4">
      <c r="A4" s="4" t="inlineStr">
        <is>
          <t>Statement date</t>
        </is>
      </c>
      <c r="B4" s="5" t="inlineStr">
        <is>
          <t>2026-08-31</t>
        </is>
      </c>
    </row>
    <row r="5">
      <c r="A5" s="4" t="inlineStr">
        <is>
          <t>Prepared by</t>
        </is>
      </c>
      <c r="B5" s="5" t="n"/>
    </row>
    <row r="6">
      <c r="A6" s="4" t="inlineStr">
        <is>
          <t>Reviewed by</t>
        </is>
      </c>
      <c r="B6" s="5" t="n"/>
    </row>
    <row r="8">
      <c r="A8" s="4" t="inlineStr">
        <is>
          <t>Balance per vendor statement</t>
        </is>
      </c>
      <c r="B8" s="6" t="n">
        <v>4710.5</v>
      </c>
    </row>
    <row r="9">
      <c r="A9" s="4" t="inlineStr">
        <is>
          <t>Balance per AP ledger</t>
        </is>
      </c>
      <c r="B9" s="6" t="n">
        <v>5650</v>
      </c>
    </row>
    <row r="10">
      <c r="A10" s="7" t="inlineStr">
        <is>
          <t>Difference to explain</t>
        </is>
      </c>
      <c r="B10" s="8">
        <f>B8-B9</f>
        <v/>
      </c>
    </row>
    <row r="12">
      <c r="A12" s="4" t="inlineStr">
        <is>
          <t>On the statement, missing from the ledger</t>
        </is>
      </c>
      <c r="B12" s="9">
        <f>SUMIFS(Statement!$F$5:$F$504,Statement!$G$5:$G$504,"Missing from ledger")</f>
        <v/>
      </c>
    </row>
    <row r="13">
      <c r="A13" s="4" t="inlineStr">
        <is>
          <t>On both, amounts differ</t>
        </is>
      </c>
      <c r="B13" s="9">
        <f>SUMIFS(Statement!$F$5:$F$504,Statement!$G$5:$G$504,"Amount differs")</f>
        <v/>
      </c>
    </row>
    <row r="14">
      <c r="A14" s="4" t="inlineStr">
        <is>
          <t>In the ledger, missing from the statement</t>
        </is>
      </c>
      <c r="B14" s="9">
        <f>-SUMIFS(Ledger!$C$5:$C$504,Ledger!$G$5:$G$504,"Missing from statement")</f>
        <v/>
      </c>
    </row>
    <row r="15">
      <c r="A15" s="7" t="inlineStr">
        <is>
          <t>Explained</t>
        </is>
      </c>
      <c r="B15" s="8">
        <f>SUM(B12:B14)</f>
        <v/>
      </c>
    </row>
    <row r="16">
      <c r="A16" s="7" t="inlineStr">
        <is>
          <t>Unexplained</t>
        </is>
      </c>
      <c r="B16" s="8">
        <f>ROUND(B10-B15,2)</f>
        <v/>
      </c>
    </row>
    <row r="18">
      <c r="A18" s="4" t="inlineStr">
        <is>
          <t>Check: statement lines add up to the statement balance</t>
        </is>
      </c>
      <c r="B18" s="10">
        <f>IF(ROUND(SUM(Statement!$C$5:$C$504)-B8,2)=0,"Yes","No, off by "&amp;TEXT(SUM(Statement!$C$5:$C$504)-B8,"#,##0.00"))</f>
        <v/>
      </c>
    </row>
    <row r="19">
      <c r="A19" s="4" t="inlineStr">
        <is>
          <t>Check: ledger lines add up to the ledger balance</t>
        </is>
      </c>
      <c r="B19" s="10">
        <f>IF(ROUND(SUM(Ledger!$C$5:$C$504)-B9,2)=0,"Yes","No, off by "&amp;TEXT(SUM(Ledger!$C$5:$C$504)-B9,"#,##0.00"))</f>
        <v/>
      </c>
    </row>
    <row r="20">
      <c r="A20" s="4" t="inlineStr">
        <is>
          <t>Statement lines that share a document number</t>
        </is>
      </c>
      <c r="B20" s="10">
        <f>COUNTIF(Statement!$H$5:$H$504,"Appears*")</f>
        <v/>
      </c>
    </row>
    <row r="21">
      <c r="A21" s="4" t="inlineStr">
        <is>
          <t>Ledger lines that share a document number</t>
        </is>
      </c>
      <c r="B21" s="10">
        <f>COUNTIF(Ledger!$H$5:$H$504,"Appears*")</f>
        <v/>
      </c>
    </row>
    <row r="23">
      <c r="A23" s="11" t="inlineStr">
        <is>
          <t>Unexplained should read 0.00 before anyone signs. If either check reads No, a line is missing from that sheet.</t>
        </is>
      </c>
    </row>
  </sheetData>
  <conditionalFormatting sqref="B16">
    <cfRule type="expression" priority="1" dxfId="0">
      <formula>$B$16&lt;&gt;0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6" customWidth="1" min="4" max="4"/>
    <col width="16" customWidth="1" min="5" max="5"/>
    <col width="14" customWidth="1" min="6" max="6"/>
    <col width="24" customWidth="1" min="7" max="7"/>
    <col width="16" customWidth="1" min="8" max="8"/>
    <col width="40" customWidth="1" min="9" max="9"/>
  </cols>
  <sheetData>
    <row r="1">
      <c r="A1" s="1" t="inlineStr">
        <is>
          <t>Statement lines</t>
        </is>
      </c>
    </row>
    <row r="2">
      <c r="A2" s="11" t="inlineStr">
        <is>
          <t>Paste document number, date and amount into columns A to C. Invoices are positive; payments and credits are negative. Columns D to H calculate.</t>
        </is>
      </c>
    </row>
    <row r="4" ht="32" customHeight="1">
      <c r="A4" s="12" t="inlineStr">
        <is>
          <t>Document no.</t>
        </is>
      </c>
      <c r="B4" s="12" t="inlineStr">
        <is>
          <t>Date</t>
        </is>
      </c>
      <c r="C4" s="12" t="inlineStr">
        <is>
          <t>Amount</t>
        </is>
      </c>
      <c r="D4" s="12" t="inlineStr">
        <is>
          <t>Match key</t>
        </is>
      </c>
      <c r="E4" s="12" t="inlineStr">
        <is>
          <t>Ledger amount</t>
        </is>
      </c>
      <c r="F4" s="12" t="inlineStr">
        <is>
          <t>Difference</t>
        </is>
      </c>
      <c r="G4" s="12" t="inlineStr">
        <is>
          <t>Status</t>
        </is>
      </c>
      <c r="H4" s="12" t="inlineStr">
        <is>
          <t>Repeats</t>
        </is>
      </c>
      <c r="I4" s="12" t="inlineStr">
        <is>
          <t>Notes</t>
        </is>
      </c>
    </row>
    <row r="5">
      <c r="A5" s="13" t="inlineStr">
        <is>
          <t>INV-1041</t>
        </is>
      </c>
      <c r="B5" s="14" t="n">
        <v>46238</v>
      </c>
      <c r="C5" s="15" t="n">
        <v>1250</v>
      </c>
      <c r="D5" s="16">
        <f>IF(A5="","",UPPER(SUBSTITUTE(SUBSTITUTE(SUBSTITUTE(TRIM(A5),"-","")," ",""),"#","")))</f>
        <v/>
      </c>
      <c r="E5" s="17">
        <f>IF(D5="","",SUMIFS(Ledger!$C$5:$C$504,Ledger!$D$5:$D$504,D5))</f>
        <v/>
      </c>
      <c r="F5" s="17">
        <f>IF(D5="","",IF(COUNTIF($D$5:D5,D5)=1,ROUND(SUMIFS($C$5:$C$504,$D$5:$D$504,D5)-E5,2),0))</f>
        <v/>
      </c>
      <c r="G5" s="16">
        <f>IF(D5="","",IF(COUNTIF(Ledger!$D$5:$D$504,D5)=0,"Missing from ledger",IF(NOT(COUNTIF($D$5:D5,D5)=1),"Repeat line",IF(F5=0,"Matched","Amount differs"))))</f>
        <v/>
      </c>
      <c r="H5" s="16">
        <f>IF(D5="","",IF(COUNTIF($D$5:$D$504,D5)&gt;1,"Appears "&amp;COUNTIF($D$5:$D$504,D5)&amp;" times",""))</f>
        <v/>
      </c>
    </row>
    <row r="6">
      <c r="A6" s="13" t="inlineStr">
        <is>
          <t>INV-1042</t>
        </is>
      </c>
      <c r="B6" s="14" t="n">
        <v>46245</v>
      </c>
      <c r="C6" s="15" t="n">
        <v>980.5</v>
      </c>
      <c r="D6" s="16">
        <f>IF(A6="","",UPPER(SUBSTITUTE(SUBSTITUTE(SUBSTITUTE(TRIM(A6),"-","")," ",""),"#","")))</f>
        <v/>
      </c>
      <c r="E6" s="17">
        <f>IF(D6="","",SUMIFS(Ledger!$C$5:$C$504,Ledger!$D$5:$D$504,D6))</f>
        <v/>
      </c>
      <c r="F6" s="17">
        <f>IF(D6="","",IF(COUNTIF($D$5:D6,D6)=1,ROUND(SUMIFS($C$5:$C$504,$D$5:$D$504,D6)-E6,2),0))</f>
        <v/>
      </c>
      <c r="G6" s="16">
        <f>IF(D6="","",IF(COUNTIF(Ledger!$D$5:$D$504,D6)=0,"Missing from ledger",IF(NOT(COUNTIF($D$5:D6,D6)=1),"Repeat line",IF(F6=0,"Matched","Amount differs"))))</f>
        <v/>
      </c>
      <c r="H6" s="16">
        <f>IF(D6="","",IF(COUNTIF($D$5:$D$504,D6)&gt;1,"Appears "&amp;COUNTIF($D$5:$D$504,D6)&amp;" times",""))</f>
        <v/>
      </c>
    </row>
    <row r="7">
      <c r="A7" s="13" t="inlineStr">
        <is>
          <t>INV-1047</t>
        </is>
      </c>
      <c r="B7" s="14" t="n">
        <v>46252</v>
      </c>
      <c r="C7" s="15" t="n">
        <v>2310</v>
      </c>
      <c r="D7" s="16">
        <f>IF(A7="","",UPPER(SUBSTITUTE(SUBSTITUTE(SUBSTITUTE(TRIM(A7),"-","")," ",""),"#","")))</f>
        <v/>
      </c>
      <c r="E7" s="17">
        <f>IF(D7="","",SUMIFS(Ledger!$C$5:$C$504,Ledger!$D$5:$D$504,D7))</f>
        <v/>
      </c>
      <c r="F7" s="17">
        <f>IF(D7="","",IF(COUNTIF($D$5:D7,D7)=1,ROUND(SUMIFS($C$5:$C$504,$D$5:$D$504,D7)-E7,2),0))</f>
        <v/>
      </c>
      <c r="G7" s="16">
        <f>IF(D7="","",IF(COUNTIF(Ledger!$D$5:$D$504,D7)=0,"Missing from ledger",IF(NOT(COUNTIF($D$5:D7,D7)=1),"Repeat line",IF(F7=0,"Matched","Amount differs"))))</f>
        <v/>
      </c>
      <c r="H7" s="16">
        <f>IF(D7="","",IF(COUNTIF($D$5:$D$504,D7)&gt;1,"Appears "&amp;COUNTIF($D$5:$D$504,D7)&amp;" times",""))</f>
        <v/>
      </c>
    </row>
    <row r="8">
      <c r="A8" s="13" t="inlineStr">
        <is>
          <t>INV-1051</t>
        </is>
      </c>
      <c r="B8" s="14" t="n">
        <v>46256</v>
      </c>
      <c r="C8" s="15" t="n">
        <v>450</v>
      </c>
      <c r="D8" s="16">
        <f>IF(A8="","",UPPER(SUBSTITUTE(SUBSTITUTE(SUBSTITUTE(TRIM(A8),"-","")," ",""),"#","")))</f>
        <v/>
      </c>
      <c r="E8" s="17">
        <f>IF(D8="","",SUMIFS(Ledger!$C$5:$C$504,Ledger!$D$5:$D$504,D8))</f>
        <v/>
      </c>
      <c r="F8" s="17">
        <f>IF(D8="","",IF(COUNTIF($D$5:D8,D8)=1,ROUND(SUMIFS($C$5:$C$504,$D$5:$D$504,D8)-E8,2),0))</f>
        <v/>
      </c>
      <c r="G8" s="16">
        <f>IF(D8="","",IF(COUNTIF(Ledger!$D$5:$D$504,D8)=0,"Missing from ledger",IF(NOT(COUNTIF($D$5:D8,D8)=1),"Repeat line",IF(F8=0,"Matched","Amount differs"))))</f>
        <v/>
      </c>
      <c r="H8" s="16">
        <f>IF(D8="","",IF(COUNTIF($D$5:$D$504,D8)&gt;1,"Appears "&amp;COUNTIF($D$5:$D$504,D8)&amp;" times",""))</f>
        <v/>
      </c>
    </row>
    <row r="9">
      <c r="A9" s="13" t="inlineStr">
        <is>
          <t>INV-1055</t>
        </is>
      </c>
      <c r="B9" s="14" t="n">
        <v>46261</v>
      </c>
      <c r="C9" s="15" t="n">
        <v>1120</v>
      </c>
      <c r="D9" s="16">
        <f>IF(A9="","",UPPER(SUBSTITUTE(SUBSTITUTE(SUBSTITUTE(TRIM(A9),"-","")," ",""),"#","")))</f>
        <v/>
      </c>
      <c r="E9" s="17">
        <f>IF(D9="","",SUMIFS(Ledger!$C$5:$C$504,Ledger!$D$5:$D$504,D9))</f>
        <v/>
      </c>
      <c r="F9" s="17">
        <f>IF(D9="","",IF(COUNTIF($D$5:D9,D9)=1,ROUND(SUMIFS($C$5:$C$504,$D$5:$D$504,D9)-E9,2),0))</f>
        <v/>
      </c>
      <c r="G9" s="16">
        <f>IF(D9="","",IF(COUNTIF(Ledger!$D$5:$D$504,D9)=0,"Missing from ledger",IF(NOT(COUNTIF($D$5:D9,D9)=1),"Repeat line",IF(F9=0,"Matched","Amount differs"))))</f>
        <v/>
      </c>
      <c r="H9" s="16">
        <f>IF(D9="","",IF(COUNTIF($D$5:$D$504,D9)&gt;1,"Appears "&amp;COUNTIF($D$5:$D$504,D9)&amp;" times",""))</f>
        <v/>
      </c>
    </row>
    <row r="10">
      <c r="A10" s="13" t="inlineStr">
        <is>
          <t>CM-220</t>
        </is>
      </c>
      <c r="B10" s="14" t="n">
        <v>46259</v>
      </c>
      <c r="C10" s="15" t="n">
        <v>-150</v>
      </c>
      <c r="D10" s="16">
        <f>IF(A10="","",UPPER(SUBSTITUTE(SUBSTITUTE(SUBSTITUTE(TRIM(A10),"-","")," ",""),"#","")))</f>
        <v/>
      </c>
      <c r="E10" s="17">
        <f>IF(D10="","",SUMIFS(Ledger!$C$5:$C$504,Ledger!$D$5:$D$504,D10))</f>
        <v/>
      </c>
      <c r="F10" s="17">
        <f>IF(D10="","",IF(COUNTIF($D$5:D10,D10)=1,ROUND(SUMIFS($C$5:$C$504,$D$5:$D$504,D10)-E10,2),0))</f>
        <v/>
      </c>
      <c r="G10" s="16">
        <f>IF(D10="","",IF(COUNTIF(Ledger!$D$5:$D$504,D10)=0,"Missing from ledger",IF(NOT(COUNTIF($D$5:D10,D10)=1),"Repeat line",IF(F10=0,"Matched","Amount differs"))))</f>
        <v/>
      </c>
      <c r="H10" s="16">
        <f>IF(D10="","",IF(COUNTIF($D$5:$D$504,D10)&gt;1,"Appears "&amp;COUNTIF($D$5:$D$504,D10)&amp;" times",""))</f>
        <v/>
      </c>
    </row>
    <row r="11">
      <c r="A11" s="13" t="inlineStr">
        <is>
          <t>PMT 88213</t>
        </is>
      </c>
      <c r="B11" s="14" t="n">
        <v>46254</v>
      </c>
      <c r="C11" s="15" t="n">
        <v>-1250</v>
      </c>
      <c r="D11" s="16">
        <f>IF(A11="","",UPPER(SUBSTITUTE(SUBSTITUTE(SUBSTITUTE(TRIM(A11),"-","")," ",""),"#","")))</f>
        <v/>
      </c>
      <c r="E11" s="17">
        <f>IF(D11="","",SUMIFS(Ledger!$C$5:$C$504,Ledger!$D$5:$D$504,D11))</f>
        <v/>
      </c>
      <c r="F11" s="17">
        <f>IF(D11="","",IF(COUNTIF($D$5:D11,D11)=1,ROUND(SUMIFS($C$5:$C$504,$D$5:$D$504,D11)-E11,2),0))</f>
        <v/>
      </c>
      <c r="G11" s="16">
        <f>IF(D11="","",IF(COUNTIF(Ledger!$D$5:$D$504,D11)=0,"Missing from ledger",IF(NOT(COUNTIF($D$5:D11,D11)=1),"Repeat line",IF(F11=0,"Matched","Amount differs"))))</f>
        <v/>
      </c>
      <c r="H11" s="16">
        <f>IF(D11="","",IF(COUNTIF($D$5:$D$504,D11)&gt;1,"Appears "&amp;COUNTIF($D$5:$D$504,D11)&amp;" times",""))</f>
        <v/>
      </c>
    </row>
    <row r="12">
      <c r="A12" s="13" t="n"/>
      <c r="B12" s="14" t="n"/>
      <c r="C12" s="15" t="n"/>
      <c r="D12" s="16">
        <f>IF(A12="","",UPPER(SUBSTITUTE(SUBSTITUTE(SUBSTITUTE(TRIM(A12),"-","")," ",""),"#","")))</f>
        <v/>
      </c>
      <c r="E12" s="17">
        <f>IF(D12="","",SUMIFS(Ledger!$C$5:$C$504,Ledger!$D$5:$D$504,D12))</f>
        <v/>
      </c>
      <c r="F12" s="17">
        <f>IF(D12="","",IF(COUNTIF($D$5:D12,D12)=1,ROUND(SUMIFS($C$5:$C$504,$D$5:$D$504,D12)-E12,2),0))</f>
        <v/>
      </c>
      <c r="G12" s="16">
        <f>IF(D12="","",IF(COUNTIF(Ledger!$D$5:$D$504,D12)=0,"Missing from ledger",IF(NOT(COUNTIF($D$5:D12,D12)=1),"Repeat line",IF(F12=0,"Matched","Amount differs"))))</f>
        <v/>
      </c>
      <c r="H12" s="16">
        <f>IF(D12="","",IF(COUNTIF($D$5:$D$504,D12)&gt;1,"Appears "&amp;COUNTIF($D$5:$D$504,D12)&amp;" times",""))</f>
        <v/>
      </c>
    </row>
    <row r="13">
      <c r="A13" s="13" t="n"/>
      <c r="B13" s="14" t="n"/>
      <c r="C13" s="15" t="n"/>
      <c r="D13" s="16">
        <f>IF(A13="","",UPPER(SUBSTITUTE(SUBSTITUTE(SUBSTITUTE(TRIM(A13),"-","")," ",""),"#","")))</f>
        <v/>
      </c>
      <c r="E13" s="17">
        <f>IF(D13="","",SUMIFS(Ledger!$C$5:$C$504,Ledger!$D$5:$D$504,D13))</f>
        <v/>
      </c>
      <c r="F13" s="17">
        <f>IF(D13="","",IF(COUNTIF($D$5:D13,D13)=1,ROUND(SUMIFS($C$5:$C$504,$D$5:$D$504,D13)-E13,2),0))</f>
        <v/>
      </c>
      <c r="G13" s="16">
        <f>IF(D13="","",IF(COUNTIF(Ledger!$D$5:$D$504,D13)=0,"Missing from ledger",IF(NOT(COUNTIF($D$5:D13,D13)=1),"Repeat line",IF(F13=0,"Matched","Amount differs"))))</f>
        <v/>
      </c>
      <c r="H13" s="16">
        <f>IF(D13="","",IF(COUNTIF($D$5:$D$504,D13)&gt;1,"Appears "&amp;COUNTIF($D$5:$D$504,D13)&amp;" times",""))</f>
        <v/>
      </c>
    </row>
    <row r="14">
      <c r="A14" s="13" t="n"/>
      <c r="B14" s="14" t="n"/>
      <c r="C14" s="15" t="n"/>
      <c r="D14" s="16">
        <f>IF(A14="","",UPPER(SUBSTITUTE(SUBSTITUTE(SUBSTITUTE(TRIM(A14),"-","")," ",""),"#","")))</f>
        <v/>
      </c>
      <c r="E14" s="17">
        <f>IF(D14="","",SUMIFS(Ledger!$C$5:$C$504,Ledger!$D$5:$D$504,D14))</f>
        <v/>
      </c>
      <c r="F14" s="17">
        <f>IF(D14="","",IF(COUNTIF($D$5:D14,D14)=1,ROUND(SUMIFS($C$5:$C$504,$D$5:$D$504,D14)-E14,2),0))</f>
        <v/>
      </c>
      <c r="G14" s="16">
        <f>IF(D14="","",IF(COUNTIF(Ledger!$D$5:$D$504,D14)=0,"Missing from ledger",IF(NOT(COUNTIF($D$5:D14,D14)=1),"Repeat line",IF(F14=0,"Matched","Amount differs"))))</f>
        <v/>
      </c>
      <c r="H14" s="16">
        <f>IF(D14="","",IF(COUNTIF($D$5:$D$504,D14)&gt;1,"Appears "&amp;COUNTIF($D$5:$D$504,D14)&amp;" times",""))</f>
        <v/>
      </c>
    </row>
    <row r="15">
      <c r="A15" s="13" t="n"/>
      <c r="B15" s="14" t="n"/>
      <c r="C15" s="15" t="n"/>
      <c r="D15" s="16">
        <f>IF(A15="","",UPPER(SUBSTITUTE(SUBSTITUTE(SUBSTITUTE(TRIM(A15),"-","")," ",""),"#","")))</f>
        <v/>
      </c>
      <c r="E15" s="17">
        <f>IF(D15="","",SUMIFS(Ledger!$C$5:$C$504,Ledger!$D$5:$D$504,D15))</f>
        <v/>
      </c>
      <c r="F15" s="17">
        <f>IF(D15="","",IF(COUNTIF($D$5:D15,D15)=1,ROUND(SUMIFS($C$5:$C$504,$D$5:$D$504,D15)-E15,2),0))</f>
        <v/>
      </c>
      <c r="G15" s="16">
        <f>IF(D15="","",IF(COUNTIF(Ledger!$D$5:$D$504,D15)=0,"Missing from ledger",IF(NOT(COUNTIF($D$5:D15,D15)=1),"Repeat line",IF(F15=0,"Matched","Amount differs"))))</f>
        <v/>
      </c>
      <c r="H15" s="16">
        <f>IF(D15="","",IF(COUNTIF($D$5:$D$504,D15)&gt;1,"Appears "&amp;COUNTIF($D$5:$D$504,D15)&amp;" times",""))</f>
        <v/>
      </c>
    </row>
    <row r="16">
      <c r="A16" s="13" t="n"/>
      <c r="B16" s="14" t="n"/>
      <c r="C16" s="15" t="n"/>
      <c r="D16" s="16">
        <f>IF(A16="","",UPPER(SUBSTITUTE(SUBSTITUTE(SUBSTITUTE(TRIM(A16),"-","")," ",""),"#","")))</f>
        <v/>
      </c>
      <c r="E16" s="17">
        <f>IF(D16="","",SUMIFS(Ledger!$C$5:$C$504,Ledger!$D$5:$D$504,D16))</f>
        <v/>
      </c>
      <c r="F16" s="17">
        <f>IF(D16="","",IF(COUNTIF($D$5:D16,D16)=1,ROUND(SUMIFS($C$5:$C$504,$D$5:$D$504,D16)-E16,2),0))</f>
        <v/>
      </c>
      <c r="G16" s="16">
        <f>IF(D16="","",IF(COUNTIF(Ledger!$D$5:$D$504,D16)=0,"Missing from ledger",IF(NOT(COUNTIF($D$5:D16,D16)=1),"Repeat line",IF(F16=0,"Matched","Amount differs"))))</f>
        <v/>
      </c>
      <c r="H16" s="16">
        <f>IF(D16="","",IF(COUNTIF($D$5:$D$504,D16)&gt;1,"Appears "&amp;COUNTIF($D$5:$D$504,D16)&amp;" times",""))</f>
        <v/>
      </c>
    </row>
    <row r="17">
      <c r="A17" s="13" t="n"/>
      <c r="B17" s="14" t="n"/>
      <c r="C17" s="15" t="n"/>
      <c r="D17" s="16">
        <f>IF(A17="","",UPPER(SUBSTITUTE(SUBSTITUTE(SUBSTITUTE(TRIM(A17),"-","")," ",""),"#","")))</f>
        <v/>
      </c>
      <c r="E17" s="17">
        <f>IF(D17="","",SUMIFS(Ledger!$C$5:$C$504,Ledger!$D$5:$D$504,D17))</f>
        <v/>
      </c>
      <c r="F17" s="17">
        <f>IF(D17="","",IF(COUNTIF($D$5:D17,D17)=1,ROUND(SUMIFS($C$5:$C$504,$D$5:$D$504,D17)-E17,2),0))</f>
        <v/>
      </c>
      <c r="G17" s="16">
        <f>IF(D17="","",IF(COUNTIF(Ledger!$D$5:$D$504,D17)=0,"Missing from ledger",IF(NOT(COUNTIF($D$5:D17,D17)=1),"Repeat line",IF(F17=0,"Matched","Amount differs"))))</f>
        <v/>
      </c>
      <c r="H17" s="16">
        <f>IF(D17="","",IF(COUNTIF($D$5:$D$504,D17)&gt;1,"Appears "&amp;COUNTIF($D$5:$D$504,D17)&amp;" times",""))</f>
        <v/>
      </c>
    </row>
    <row r="18">
      <c r="A18" s="13" t="n"/>
      <c r="B18" s="14" t="n"/>
      <c r="C18" s="15" t="n"/>
      <c r="D18" s="16">
        <f>IF(A18="","",UPPER(SUBSTITUTE(SUBSTITUTE(SUBSTITUTE(TRIM(A18),"-","")," ",""),"#","")))</f>
        <v/>
      </c>
      <c r="E18" s="17">
        <f>IF(D18="","",SUMIFS(Ledger!$C$5:$C$504,Ledger!$D$5:$D$504,D18))</f>
        <v/>
      </c>
      <c r="F18" s="17">
        <f>IF(D18="","",IF(COUNTIF($D$5:D18,D18)=1,ROUND(SUMIFS($C$5:$C$504,$D$5:$D$504,D18)-E18,2),0))</f>
        <v/>
      </c>
      <c r="G18" s="16">
        <f>IF(D18="","",IF(COUNTIF(Ledger!$D$5:$D$504,D18)=0,"Missing from ledger",IF(NOT(COUNTIF($D$5:D18,D18)=1),"Repeat line",IF(F18=0,"Matched","Amount differs"))))</f>
        <v/>
      </c>
      <c r="H18" s="16">
        <f>IF(D18="","",IF(COUNTIF($D$5:$D$504,D18)&gt;1,"Appears "&amp;COUNTIF($D$5:$D$504,D18)&amp;" times",""))</f>
        <v/>
      </c>
    </row>
    <row r="19">
      <c r="A19" s="13" t="n"/>
      <c r="B19" s="14" t="n"/>
      <c r="C19" s="15" t="n"/>
      <c r="D19" s="16">
        <f>IF(A19="","",UPPER(SUBSTITUTE(SUBSTITUTE(SUBSTITUTE(TRIM(A19),"-","")," ",""),"#","")))</f>
        <v/>
      </c>
      <c r="E19" s="17">
        <f>IF(D19="","",SUMIFS(Ledger!$C$5:$C$504,Ledger!$D$5:$D$504,D19))</f>
        <v/>
      </c>
      <c r="F19" s="17">
        <f>IF(D19="","",IF(COUNTIF($D$5:D19,D19)=1,ROUND(SUMIFS($C$5:$C$504,$D$5:$D$504,D19)-E19,2),0))</f>
        <v/>
      </c>
      <c r="G19" s="16">
        <f>IF(D19="","",IF(COUNTIF(Ledger!$D$5:$D$504,D19)=0,"Missing from ledger",IF(NOT(COUNTIF($D$5:D19,D19)=1),"Repeat line",IF(F19=0,"Matched","Amount differs"))))</f>
        <v/>
      </c>
      <c r="H19" s="16">
        <f>IF(D19="","",IF(COUNTIF($D$5:$D$504,D19)&gt;1,"Appears "&amp;COUNTIF($D$5:$D$504,D19)&amp;" times",""))</f>
        <v/>
      </c>
    </row>
    <row r="20">
      <c r="A20" s="13" t="n"/>
      <c r="B20" s="14" t="n"/>
      <c r="C20" s="15" t="n"/>
      <c r="D20" s="16">
        <f>IF(A20="","",UPPER(SUBSTITUTE(SUBSTITUTE(SUBSTITUTE(TRIM(A20),"-","")," ",""),"#","")))</f>
        <v/>
      </c>
      <c r="E20" s="17">
        <f>IF(D20="","",SUMIFS(Ledger!$C$5:$C$504,Ledger!$D$5:$D$504,D20))</f>
        <v/>
      </c>
      <c r="F20" s="17">
        <f>IF(D20="","",IF(COUNTIF($D$5:D20,D20)=1,ROUND(SUMIFS($C$5:$C$504,$D$5:$D$504,D20)-E20,2),0))</f>
        <v/>
      </c>
      <c r="G20" s="16">
        <f>IF(D20="","",IF(COUNTIF(Ledger!$D$5:$D$504,D20)=0,"Missing from ledger",IF(NOT(COUNTIF($D$5:D20,D20)=1),"Repeat line",IF(F20=0,"Matched","Amount differs"))))</f>
        <v/>
      </c>
      <c r="H20" s="16">
        <f>IF(D20="","",IF(COUNTIF($D$5:$D$504,D20)&gt;1,"Appears "&amp;COUNTIF($D$5:$D$504,D20)&amp;" times",""))</f>
        <v/>
      </c>
    </row>
    <row r="21">
      <c r="A21" s="13" t="n"/>
      <c r="B21" s="14" t="n"/>
      <c r="C21" s="15" t="n"/>
      <c r="D21" s="16">
        <f>IF(A21="","",UPPER(SUBSTITUTE(SUBSTITUTE(SUBSTITUTE(TRIM(A21),"-","")," ",""),"#","")))</f>
        <v/>
      </c>
      <c r="E21" s="17">
        <f>IF(D21="","",SUMIFS(Ledger!$C$5:$C$504,Ledger!$D$5:$D$504,D21))</f>
        <v/>
      </c>
      <c r="F21" s="17">
        <f>IF(D21="","",IF(COUNTIF($D$5:D21,D21)=1,ROUND(SUMIFS($C$5:$C$504,$D$5:$D$504,D21)-E21,2),0))</f>
        <v/>
      </c>
      <c r="G21" s="16">
        <f>IF(D21="","",IF(COUNTIF(Ledger!$D$5:$D$504,D21)=0,"Missing from ledger",IF(NOT(COUNTIF($D$5:D21,D21)=1),"Repeat line",IF(F21=0,"Matched","Amount differs"))))</f>
        <v/>
      </c>
      <c r="H21" s="16">
        <f>IF(D21="","",IF(COUNTIF($D$5:$D$504,D21)&gt;1,"Appears "&amp;COUNTIF($D$5:$D$504,D21)&amp;" times",""))</f>
        <v/>
      </c>
    </row>
    <row r="22">
      <c r="A22" s="13" t="n"/>
      <c r="B22" s="14" t="n"/>
      <c r="C22" s="15" t="n"/>
      <c r="D22" s="16">
        <f>IF(A22="","",UPPER(SUBSTITUTE(SUBSTITUTE(SUBSTITUTE(TRIM(A22),"-","")," ",""),"#","")))</f>
        <v/>
      </c>
      <c r="E22" s="17">
        <f>IF(D22="","",SUMIFS(Ledger!$C$5:$C$504,Ledger!$D$5:$D$504,D22))</f>
        <v/>
      </c>
      <c r="F22" s="17">
        <f>IF(D22="","",IF(COUNTIF($D$5:D22,D22)=1,ROUND(SUMIFS($C$5:$C$504,$D$5:$D$504,D22)-E22,2),0))</f>
        <v/>
      </c>
      <c r="G22" s="16">
        <f>IF(D22="","",IF(COUNTIF(Ledger!$D$5:$D$504,D22)=0,"Missing from ledger",IF(NOT(COUNTIF($D$5:D22,D22)=1),"Repeat line",IF(F22=0,"Matched","Amount differs"))))</f>
        <v/>
      </c>
      <c r="H22" s="16">
        <f>IF(D22="","",IF(COUNTIF($D$5:$D$504,D22)&gt;1,"Appears "&amp;COUNTIF($D$5:$D$504,D22)&amp;" times",""))</f>
        <v/>
      </c>
    </row>
    <row r="23">
      <c r="A23" s="13" t="n"/>
      <c r="B23" s="14" t="n"/>
      <c r="C23" s="15" t="n"/>
      <c r="D23" s="16">
        <f>IF(A23="","",UPPER(SUBSTITUTE(SUBSTITUTE(SUBSTITUTE(TRIM(A23),"-","")," ",""),"#","")))</f>
        <v/>
      </c>
      <c r="E23" s="17">
        <f>IF(D23="","",SUMIFS(Ledger!$C$5:$C$504,Ledger!$D$5:$D$504,D23))</f>
        <v/>
      </c>
      <c r="F23" s="17">
        <f>IF(D23="","",IF(COUNTIF($D$5:D23,D23)=1,ROUND(SUMIFS($C$5:$C$504,$D$5:$D$504,D23)-E23,2),0))</f>
        <v/>
      </c>
      <c r="G23" s="16">
        <f>IF(D23="","",IF(COUNTIF(Ledger!$D$5:$D$504,D23)=0,"Missing from ledger",IF(NOT(COUNTIF($D$5:D23,D23)=1),"Repeat line",IF(F23=0,"Matched","Amount differs"))))</f>
        <v/>
      </c>
      <c r="H23" s="16">
        <f>IF(D23="","",IF(COUNTIF($D$5:$D$504,D23)&gt;1,"Appears "&amp;COUNTIF($D$5:$D$504,D23)&amp;" times",""))</f>
        <v/>
      </c>
    </row>
    <row r="24">
      <c r="A24" s="13" t="n"/>
      <c r="B24" s="14" t="n"/>
      <c r="C24" s="15" t="n"/>
      <c r="D24" s="16">
        <f>IF(A24="","",UPPER(SUBSTITUTE(SUBSTITUTE(SUBSTITUTE(TRIM(A24),"-","")," ",""),"#","")))</f>
        <v/>
      </c>
      <c r="E24" s="17">
        <f>IF(D24="","",SUMIFS(Ledger!$C$5:$C$504,Ledger!$D$5:$D$504,D24))</f>
        <v/>
      </c>
      <c r="F24" s="17">
        <f>IF(D24="","",IF(COUNTIF($D$5:D24,D24)=1,ROUND(SUMIFS($C$5:$C$504,$D$5:$D$504,D24)-E24,2),0))</f>
        <v/>
      </c>
      <c r="G24" s="16">
        <f>IF(D24="","",IF(COUNTIF(Ledger!$D$5:$D$504,D24)=0,"Missing from ledger",IF(NOT(COUNTIF($D$5:D24,D24)=1),"Repeat line",IF(F24=0,"Matched","Amount differs"))))</f>
        <v/>
      </c>
      <c r="H24" s="16">
        <f>IF(D24="","",IF(COUNTIF($D$5:$D$504,D24)&gt;1,"Appears "&amp;COUNTIF($D$5:$D$504,D24)&amp;" times",""))</f>
        <v/>
      </c>
    </row>
    <row r="25">
      <c r="A25" s="13" t="n"/>
      <c r="B25" s="14" t="n"/>
      <c r="C25" s="15" t="n"/>
      <c r="D25" s="16">
        <f>IF(A25="","",UPPER(SUBSTITUTE(SUBSTITUTE(SUBSTITUTE(TRIM(A25),"-","")," ",""),"#","")))</f>
        <v/>
      </c>
      <c r="E25" s="17">
        <f>IF(D25="","",SUMIFS(Ledger!$C$5:$C$504,Ledger!$D$5:$D$504,D25))</f>
        <v/>
      </c>
      <c r="F25" s="17">
        <f>IF(D25="","",IF(COUNTIF($D$5:D25,D25)=1,ROUND(SUMIFS($C$5:$C$504,$D$5:$D$504,D25)-E25,2),0))</f>
        <v/>
      </c>
      <c r="G25" s="16">
        <f>IF(D25="","",IF(COUNTIF(Ledger!$D$5:$D$504,D25)=0,"Missing from ledger",IF(NOT(COUNTIF($D$5:D25,D25)=1),"Repeat line",IF(F25=0,"Matched","Amount differs"))))</f>
        <v/>
      </c>
      <c r="H25" s="16">
        <f>IF(D25="","",IF(COUNTIF($D$5:$D$504,D25)&gt;1,"Appears "&amp;COUNTIF($D$5:$D$504,D25)&amp;" times",""))</f>
        <v/>
      </c>
    </row>
    <row r="26">
      <c r="A26" s="13" t="n"/>
      <c r="B26" s="14" t="n"/>
      <c r="C26" s="15" t="n"/>
      <c r="D26" s="16">
        <f>IF(A26="","",UPPER(SUBSTITUTE(SUBSTITUTE(SUBSTITUTE(TRIM(A26),"-","")," ",""),"#","")))</f>
        <v/>
      </c>
      <c r="E26" s="17">
        <f>IF(D26="","",SUMIFS(Ledger!$C$5:$C$504,Ledger!$D$5:$D$504,D26))</f>
        <v/>
      </c>
      <c r="F26" s="17">
        <f>IF(D26="","",IF(COUNTIF($D$5:D26,D26)=1,ROUND(SUMIFS($C$5:$C$504,$D$5:$D$504,D26)-E26,2),0))</f>
        <v/>
      </c>
      <c r="G26" s="16">
        <f>IF(D26="","",IF(COUNTIF(Ledger!$D$5:$D$504,D26)=0,"Missing from ledger",IF(NOT(COUNTIF($D$5:D26,D26)=1),"Repeat line",IF(F26=0,"Matched","Amount differs"))))</f>
        <v/>
      </c>
      <c r="H26" s="16">
        <f>IF(D26="","",IF(COUNTIF($D$5:$D$504,D26)&gt;1,"Appears "&amp;COUNTIF($D$5:$D$504,D26)&amp;" times",""))</f>
        <v/>
      </c>
    </row>
    <row r="27">
      <c r="A27" s="13" t="n"/>
      <c r="B27" s="14" t="n"/>
      <c r="C27" s="15" t="n"/>
      <c r="D27" s="16">
        <f>IF(A27="","",UPPER(SUBSTITUTE(SUBSTITUTE(SUBSTITUTE(TRIM(A27),"-","")," ",""),"#","")))</f>
        <v/>
      </c>
      <c r="E27" s="17">
        <f>IF(D27="","",SUMIFS(Ledger!$C$5:$C$504,Ledger!$D$5:$D$504,D27))</f>
        <v/>
      </c>
      <c r="F27" s="17">
        <f>IF(D27="","",IF(COUNTIF($D$5:D27,D27)=1,ROUND(SUMIFS($C$5:$C$504,$D$5:$D$504,D27)-E27,2),0))</f>
        <v/>
      </c>
      <c r="G27" s="16">
        <f>IF(D27="","",IF(COUNTIF(Ledger!$D$5:$D$504,D27)=0,"Missing from ledger",IF(NOT(COUNTIF($D$5:D27,D27)=1),"Repeat line",IF(F27=0,"Matched","Amount differs"))))</f>
        <v/>
      </c>
      <c r="H27" s="16">
        <f>IF(D27="","",IF(COUNTIF($D$5:$D$504,D27)&gt;1,"Appears "&amp;COUNTIF($D$5:$D$504,D27)&amp;" times",""))</f>
        <v/>
      </c>
    </row>
    <row r="28">
      <c r="A28" s="13" t="n"/>
      <c r="B28" s="14" t="n"/>
      <c r="C28" s="15" t="n"/>
      <c r="D28" s="16">
        <f>IF(A28="","",UPPER(SUBSTITUTE(SUBSTITUTE(SUBSTITUTE(TRIM(A28),"-","")," ",""),"#","")))</f>
        <v/>
      </c>
      <c r="E28" s="17">
        <f>IF(D28="","",SUMIFS(Ledger!$C$5:$C$504,Ledger!$D$5:$D$504,D28))</f>
        <v/>
      </c>
      <c r="F28" s="17">
        <f>IF(D28="","",IF(COUNTIF($D$5:D28,D28)=1,ROUND(SUMIFS($C$5:$C$504,$D$5:$D$504,D28)-E28,2),0))</f>
        <v/>
      </c>
      <c r="G28" s="16">
        <f>IF(D28="","",IF(COUNTIF(Ledger!$D$5:$D$504,D28)=0,"Missing from ledger",IF(NOT(COUNTIF($D$5:D28,D28)=1),"Repeat line",IF(F28=0,"Matched","Amount differs"))))</f>
        <v/>
      </c>
      <c r="H28" s="16">
        <f>IF(D28="","",IF(COUNTIF($D$5:$D$504,D28)&gt;1,"Appears "&amp;COUNTIF($D$5:$D$504,D28)&amp;" times",""))</f>
        <v/>
      </c>
    </row>
    <row r="29">
      <c r="A29" s="13" t="n"/>
      <c r="B29" s="14" t="n"/>
      <c r="C29" s="15" t="n"/>
      <c r="D29" s="16">
        <f>IF(A29="","",UPPER(SUBSTITUTE(SUBSTITUTE(SUBSTITUTE(TRIM(A29),"-","")," ",""),"#","")))</f>
        <v/>
      </c>
      <c r="E29" s="17">
        <f>IF(D29="","",SUMIFS(Ledger!$C$5:$C$504,Ledger!$D$5:$D$504,D29))</f>
        <v/>
      </c>
      <c r="F29" s="17">
        <f>IF(D29="","",IF(COUNTIF($D$5:D29,D29)=1,ROUND(SUMIFS($C$5:$C$504,$D$5:$D$504,D29)-E29,2),0))</f>
        <v/>
      </c>
      <c r="G29" s="16">
        <f>IF(D29="","",IF(COUNTIF(Ledger!$D$5:$D$504,D29)=0,"Missing from ledger",IF(NOT(COUNTIF($D$5:D29,D29)=1),"Repeat line",IF(F29=0,"Matched","Amount differs"))))</f>
        <v/>
      </c>
      <c r="H29" s="16">
        <f>IF(D29="","",IF(COUNTIF($D$5:$D$504,D29)&gt;1,"Appears "&amp;COUNTIF($D$5:$D$504,D29)&amp;" times",""))</f>
        <v/>
      </c>
    </row>
    <row r="30">
      <c r="A30" s="13" t="n"/>
      <c r="B30" s="14" t="n"/>
      <c r="C30" s="15" t="n"/>
      <c r="D30" s="16">
        <f>IF(A30="","",UPPER(SUBSTITUTE(SUBSTITUTE(SUBSTITUTE(TRIM(A30),"-","")," ",""),"#","")))</f>
        <v/>
      </c>
      <c r="E30" s="17">
        <f>IF(D30="","",SUMIFS(Ledger!$C$5:$C$504,Ledger!$D$5:$D$504,D30))</f>
        <v/>
      </c>
      <c r="F30" s="17">
        <f>IF(D30="","",IF(COUNTIF($D$5:D30,D30)=1,ROUND(SUMIFS($C$5:$C$504,$D$5:$D$504,D30)-E30,2),0))</f>
        <v/>
      </c>
      <c r="G30" s="16">
        <f>IF(D30="","",IF(COUNTIF(Ledger!$D$5:$D$504,D30)=0,"Missing from ledger",IF(NOT(COUNTIF($D$5:D30,D30)=1),"Repeat line",IF(F30=0,"Matched","Amount differs"))))</f>
        <v/>
      </c>
      <c r="H30" s="16">
        <f>IF(D30="","",IF(COUNTIF($D$5:$D$504,D30)&gt;1,"Appears "&amp;COUNTIF($D$5:$D$504,D30)&amp;" times",""))</f>
        <v/>
      </c>
    </row>
    <row r="31">
      <c r="A31" s="13" t="n"/>
      <c r="B31" s="14" t="n"/>
      <c r="C31" s="15" t="n"/>
      <c r="D31" s="16">
        <f>IF(A31="","",UPPER(SUBSTITUTE(SUBSTITUTE(SUBSTITUTE(TRIM(A31),"-","")," ",""),"#","")))</f>
        <v/>
      </c>
      <c r="E31" s="17">
        <f>IF(D31="","",SUMIFS(Ledger!$C$5:$C$504,Ledger!$D$5:$D$504,D31))</f>
        <v/>
      </c>
      <c r="F31" s="17">
        <f>IF(D31="","",IF(COUNTIF($D$5:D31,D31)=1,ROUND(SUMIFS($C$5:$C$504,$D$5:$D$504,D31)-E31,2),0))</f>
        <v/>
      </c>
      <c r="G31" s="16">
        <f>IF(D31="","",IF(COUNTIF(Ledger!$D$5:$D$504,D31)=0,"Missing from ledger",IF(NOT(COUNTIF($D$5:D31,D31)=1),"Repeat line",IF(F31=0,"Matched","Amount differs"))))</f>
        <v/>
      </c>
      <c r="H31" s="16">
        <f>IF(D31="","",IF(COUNTIF($D$5:$D$504,D31)&gt;1,"Appears "&amp;COUNTIF($D$5:$D$504,D31)&amp;" times",""))</f>
        <v/>
      </c>
    </row>
    <row r="32">
      <c r="A32" s="13" t="n"/>
      <c r="B32" s="14" t="n"/>
      <c r="C32" s="15" t="n"/>
      <c r="D32" s="16">
        <f>IF(A32="","",UPPER(SUBSTITUTE(SUBSTITUTE(SUBSTITUTE(TRIM(A32),"-","")," ",""),"#","")))</f>
        <v/>
      </c>
      <c r="E32" s="17">
        <f>IF(D32="","",SUMIFS(Ledger!$C$5:$C$504,Ledger!$D$5:$D$504,D32))</f>
        <v/>
      </c>
      <c r="F32" s="17">
        <f>IF(D32="","",IF(COUNTIF($D$5:D32,D32)=1,ROUND(SUMIFS($C$5:$C$504,$D$5:$D$504,D32)-E32,2),0))</f>
        <v/>
      </c>
      <c r="G32" s="16">
        <f>IF(D32="","",IF(COUNTIF(Ledger!$D$5:$D$504,D32)=0,"Missing from ledger",IF(NOT(COUNTIF($D$5:D32,D32)=1),"Repeat line",IF(F32=0,"Matched","Amount differs"))))</f>
        <v/>
      </c>
      <c r="H32" s="16">
        <f>IF(D32="","",IF(COUNTIF($D$5:$D$504,D32)&gt;1,"Appears "&amp;COUNTIF($D$5:$D$504,D32)&amp;" times",""))</f>
        <v/>
      </c>
    </row>
    <row r="33">
      <c r="A33" s="13" t="n"/>
      <c r="B33" s="14" t="n"/>
      <c r="C33" s="15" t="n"/>
      <c r="D33" s="16">
        <f>IF(A33="","",UPPER(SUBSTITUTE(SUBSTITUTE(SUBSTITUTE(TRIM(A33),"-","")," ",""),"#","")))</f>
        <v/>
      </c>
      <c r="E33" s="17">
        <f>IF(D33="","",SUMIFS(Ledger!$C$5:$C$504,Ledger!$D$5:$D$504,D33))</f>
        <v/>
      </c>
      <c r="F33" s="17">
        <f>IF(D33="","",IF(COUNTIF($D$5:D33,D33)=1,ROUND(SUMIFS($C$5:$C$504,$D$5:$D$504,D33)-E33,2),0))</f>
        <v/>
      </c>
      <c r="G33" s="16">
        <f>IF(D33="","",IF(COUNTIF(Ledger!$D$5:$D$504,D33)=0,"Missing from ledger",IF(NOT(COUNTIF($D$5:D33,D33)=1),"Repeat line",IF(F33=0,"Matched","Amount differs"))))</f>
        <v/>
      </c>
      <c r="H33" s="16">
        <f>IF(D33="","",IF(COUNTIF($D$5:$D$504,D33)&gt;1,"Appears "&amp;COUNTIF($D$5:$D$504,D33)&amp;" times",""))</f>
        <v/>
      </c>
    </row>
    <row r="34">
      <c r="A34" s="13" t="n"/>
      <c r="B34" s="14" t="n"/>
      <c r="C34" s="15" t="n"/>
      <c r="D34" s="16">
        <f>IF(A34="","",UPPER(SUBSTITUTE(SUBSTITUTE(SUBSTITUTE(TRIM(A34),"-","")," ",""),"#","")))</f>
        <v/>
      </c>
      <c r="E34" s="17">
        <f>IF(D34="","",SUMIFS(Ledger!$C$5:$C$504,Ledger!$D$5:$D$504,D34))</f>
        <v/>
      </c>
      <c r="F34" s="17">
        <f>IF(D34="","",IF(COUNTIF($D$5:D34,D34)=1,ROUND(SUMIFS($C$5:$C$504,$D$5:$D$504,D34)-E34,2),0))</f>
        <v/>
      </c>
      <c r="G34" s="16">
        <f>IF(D34="","",IF(COUNTIF(Ledger!$D$5:$D$504,D34)=0,"Missing from ledger",IF(NOT(COUNTIF($D$5:D34,D34)=1),"Repeat line",IF(F34=0,"Matched","Amount differs"))))</f>
        <v/>
      </c>
      <c r="H34" s="16">
        <f>IF(D34="","",IF(COUNTIF($D$5:$D$504,D34)&gt;1,"Appears "&amp;COUNTIF($D$5:$D$504,D34)&amp;" times",""))</f>
        <v/>
      </c>
    </row>
    <row r="35">
      <c r="A35" s="13" t="n"/>
      <c r="B35" s="14" t="n"/>
      <c r="C35" s="15" t="n"/>
      <c r="D35" s="16">
        <f>IF(A35="","",UPPER(SUBSTITUTE(SUBSTITUTE(SUBSTITUTE(TRIM(A35),"-","")," ",""),"#","")))</f>
        <v/>
      </c>
      <c r="E35" s="17">
        <f>IF(D35="","",SUMIFS(Ledger!$C$5:$C$504,Ledger!$D$5:$D$504,D35))</f>
        <v/>
      </c>
      <c r="F35" s="17">
        <f>IF(D35="","",IF(COUNTIF($D$5:D35,D35)=1,ROUND(SUMIFS($C$5:$C$504,$D$5:$D$504,D35)-E35,2),0))</f>
        <v/>
      </c>
      <c r="G35" s="16">
        <f>IF(D35="","",IF(COUNTIF(Ledger!$D$5:$D$504,D35)=0,"Missing from ledger",IF(NOT(COUNTIF($D$5:D35,D35)=1),"Repeat line",IF(F35=0,"Matched","Amount differs"))))</f>
        <v/>
      </c>
      <c r="H35" s="16">
        <f>IF(D35="","",IF(COUNTIF($D$5:$D$504,D35)&gt;1,"Appears "&amp;COUNTIF($D$5:$D$504,D35)&amp;" times",""))</f>
        <v/>
      </c>
    </row>
    <row r="36">
      <c r="A36" s="13" t="n"/>
      <c r="B36" s="14" t="n"/>
      <c r="C36" s="15" t="n"/>
      <c r="D36" s="16">
        <f>IF(A36="","",UPPER(SUBSTITUTE(SUBSTITUTE(SUBSTITUTE(TRIM(A36),"-","")," ",""),"#","")))</f>
        <v/>
      </c>
      <c r="E36" s="17">
        <f>IF(D36="","",SUMIFS(Ledger!$C$5:$C$504,Ledger!$D$5:$D$504,D36))</f>
        <v/>
      </c>
      <c r="F36" s="17">
        <f>IF(D36="","",IF(COUNTIF($D$5:D36,D36)=1,ROUND(SUMIFS($C$5:$C$504,$D$5:$D$504,D36)-E36,2),0))</f>
        <v/>
      </c>
      <c r="G36" s="16">
        <f>IF(D36="","",IF(COUNTIF(Ledger!$D$5:$D$504,D36)=0,"Missing from ledger",IF(NOT(COUNTIF($D$5:D36,D36)=1),"Repeat line",IF(F36=0,"Matched","Amount differs"))))</f>
        <v/>
      </c>
      <c r="H36" s="16">
        <f>IF(D36="","",IF(COUNTIF($D$5:$D$504,D36)&gt;1,"Appears "&amp;COUNTIF($D$5:$D$504,D36)&amp;" times",""))</f>
        <v/>
      </c>
    </row>
    <row r="37">
      <c r="A37" s="13" t="n"/>
      <c r="B37" s="14" t="n"/>
      <c r="C37" s="15" t="n"/>
      <c r="D37" s="16">
        <f>IF(A37="","",UPPER(SUBSTITUTE(SUBSTITUTE(SUBSTITUTE(TRIM(A37),"-","")," ",""),"#","")))</f>
        <v/>
      </c>
      <c r="E37" s="17">
        <f>IF(D37="","",SUMIFS(Ledger!$C$5:$C$504,Ledger!$D$5:$D$504,D37))</f>
        <v/>
      </c>
      <c r="F37" s="17">
        <f>IF(D37="","",IF(COUNTIF($D$5:D37,D37)=1,ROUND(SUMIFS($C$5:$C$504,$D$5:$D$504,D37)-E37,2),0))</f>
        <v/>
      </c>
      <c r="G37" s="16">
        <f>IF(D37="","",IF(COUNTIF(Ledger!$D$5:$D$504,D37)=0,"Missing from ledger",IF(NOT(COUNTIF($D$5:D37,D37)=1),"Repeat line",IF(F37=0,"Matched","Amount differs"))))</f>
        <v/>
      </c>
      <c r="H37" s="16">
        <f>IF(D37="","",IF(COUNTIF($D$5:$D$504,D37)&gt;1,"Appears "&amp;COUNTIF($D$5:$D$504,D37)&amp;" times",""))</f>
        <v/>
      </c>
    </row>
    <row r="38">
      <c r="A38" s="13" t="n"/>
      <c r="B38" s="14" t="n"/>
      <c r="C38" s="15" t="n"/>
      <c r="D38" s="16">
        <f>IF(A38="","",UPPER(SUBSTITUTE(SUBSTITUTE(SUBSTITUTE(TRIM(A38),"-","")," ",""),"#","")))</f>
        <v/>
      </c>
      <c r="E38" s="17">
        <f>IF(D38="","",SUMIFS(Ledger!$C$5:$C$504,Ledger!$D$5:$D$504,D38))</f>
        <v/>
      </c>
      <c r="F38" s="17">
        <f>IF(D38="","",IF(COUNTIF($D$5:D38,D38)=1,ROUND(SUMIFS($C$5:$C$504,$D$5:$D$504,D38)-E38,2),0))</f>
        <v/>
      </c>
      <c r="G38" s="16">
        <f>IF(D38="","",IF(COUNTIF(Ledger!$D$5:$D$504,D38)=0,"Missing from ledger",IF(NOT(COUNTIF($D$5:D38,D38)=1),"Repeat line",IF(F38=0,"Matched","Amount differs"))))</f>
        <v/>
      </c>
      <c r="H38" s="16">
        <f>IF(D38="","",IF(COUNTIF($D$5:$D$504,D38)&gt;1,"Appears "&amp;COUNTIF($D$5:$D$504,D38)&amp;" times",""))</f>
        <v/>
      </c>
    </row>
    <row r="39">
      <c r="A39" s="13" t="n"/>
      <c r="B39" s="14" t="n"/>
      <c r="C39" s="15" t="n"/>
      <c r="D39" s="16">
        <f>IF(A39="","",UPPER(SUBSTITUTE(SUBSTITUTE(SUBSTITUTE(TRIM(A39),"-","")," ",""),"#","")))</f>
        <v/>
      </c>
      <c r="E39" s="17">
        <f>IF(D39="","",SUMIFS(Ledger!$C$5:$C$504,Ledger!$D$5:$D$504,D39))</f>
        <v/>
      </c>
      <c r="F39" s="17">
        <f>IF(D39="","",IF(COUNTIF($D$5:D39,D39)=1,ROUND(SUMIFS($C$5:$C$504,$D$5:$D$504,D39)-E39,2),0))</f>
        <v/>
      </c>
      <c r="G39" s="16">
        <f>IF(D39="","",IF(COUNTIF(Ledger!$D$5:$D$504,D39)=0,"Missing from ledger",IF(NOT(COUNTIF($D$5:D39,D39)=1),"Repeat line",IF(F39=0,"Matched","Amount differs"))))</f>
        <v/>
      </c>
      <c r="H39" s="16">
        <f>IF(D39="","",IF(COUNTIF($D$5:$D$504,D39)&gt;1,"Appears "&amp;COUNTIF($D$5:$D$504,D39)&amp;" times",""))</f>
        <v/>
      </c>
    </row>
    <row r="40">
      <c r="A40" s="13" t="n"/>
      <c r="B40" s="14" t="n"/>
      <c r="C40" s="15" t="n"/>
      <c r="D40" s="16">
        <f>IF(A40="","",UPPER(SUBSTITUTE(SUBSTITUTE(SUBSTITUTE(TRIM(A40),"-","")," ",""),"#","")))</f>
        <v/>
      </c>
      <c r="E40" s="17">
        <f>IF(D40="","",SUMIFS(Ledger!$C$5:$C$504,Ledger!$D$5:$D$504,D40))</f>
        <v/>
      </c>
      <c r="F40" s="17">
        <f>IF(D40="","",IF(COUNTIF($D$5:D40,D40)=1,ROUND(SUMIFS($C$5:$C$504,$D$5:$D$504,D40)-E40,2),0))</f>
        <v/>
      </c>
      <c r="G40" s="16">
        <f>IF(D40="","",IF(COUNTIF(Ledger!$D$5:$D$504,D40)=0,"Missing from ledger",IF(NOT(COUNTIF($D$5:D40,D40)=1),"Repeat line",IF(F40=0,"Matched","Amount differs"))))</f>
        <v/>
      </c>
      <c r="H40" s="16">
        <f>IF(D40="","",IF(COUNTIF($D$5:$D$504,D40)&gt;1,"Appears "&amp;COUNTIF($D$5:$D$504,D40)&amp;" times",""))</f>
        <v/>
      </c>
    </row>
    <row r="41">
      <c r="A41" s="13" t="n"/>
      <c r="B41" s="14" t="n"/>
      <c r="C41" s="15" t="n"/>
      <c r="D41" s="16">
        <f>IF(A41="","",UPPER(SUBSTITUTE(SUBSTITUTE(SUBSTITUTE(TRIM(A41),"-","")," ",""),"#","")))</f>
        <v/>
      </c>
      <c r="E41" s="17">
        <f>IF(D41="","",SUMIFS(Ledger!$C$5:$C$504,Ledger!$D$5:$D$504,D41))</f>
        <v/>
      </c>
      <c r="F41" s="17">
        <f>IF(D41="","",IF(COUNTIF($D$5:D41,D41)=1,ROUND(SUMIFS($C$5:$C$504,$D$5:$D$504,D41)-E41,2),0))</f>
        <v/>
      </c>
      <c r="G41" s="16">
        <f>IF(D41="","",IF(COUNTIF(Ledger!$D$5:$D$504,D41)=0,"Missing from ledger",IF(NOT(COUNTIF($D$5:D41,D41)=1),"Repeat line",IF(F41=0,"Matched","Amount differs"))))</f>
        <v/>
      </c>
      <c r="H41" s="16">
        <f>IF(D41="","",IF(COUNTIF($D$5:$D$504,D41)&gt;1,"Appears "&amp;COUNTIF($D$5:$D$504,D41)&amp;" times",""))</f>
        <v/>
      </c>
    </row>
    <row r="42">
      <c r="A42" s="13" t="n"/>
      <c r="B42" s="14" t="n"/>
      <c r="C42" s="15" t="n"/>
      <c r="D42" s="16">
        <f>IF(A42="","",UPPER(SUBSTITUTE(SUBSTITUTE(SUBSTITUTE(TRIM(A42),"-","")," ",""),"#","")))</f>
        <v/>
      </c>
      <c r="E42" s="17">
        <f>IF(D42="","",SUMIFS(Ledger!$C$5:$C$504,Ledger!$D$5:$D$504,D42))</f>
        <v/>
      </c>
      <c r="F42" s="17">
        <f>IF(D42="","",IF(COUNTIF($D$5:D42,D42)=1,ROUND(SUMIFS($C$5:$C$504,$D$5:$D$504,D42)-E42,2),0))</f>
        <v/>
      </c>
      <c r="G42" s="16">
        <f>IF(D42="","",IF(COUNTIF(Ledger!$D$5:$D$504,D42)=0,"Missing from ledger",IF(NOT(COUNTIF($D$5:D42,D42)=1),"Repeat line",IF(F42=0,"Matched","Amount differs"))))</f>
        <v/>
      </c>
      <c r="H42" s="16">
        <f>IF(D42="","",IF(COUNTIF($D$5:$D$504,D42)&gt;1,"Appears "&amp;COUNTIF($D$5:$D$504,D42)&amp;" times",""))</f>
        <v/>
      </c>
    </row>
    <row r="43">
      <c r="A43" s="13" t="n"/>
      <c r="B43" s="14" t="n"/>
      <c r="C43" s="15" t="n"/>
      <c r="D43" s="16">
        <f>IF(A43="","",UPPER(SUBSTITUTE(SUBSTITUTE(SUBSTITUTE(TRIM(A43),"-","")," ",""),"#","")))</f>
        <v/>
      </c>
      <c r="E43" s="17">
        <f>IF(D43="","",SUMIFS(Ledger!$C$5:$C$504,Ledger!$D$5:$D$504,D43))</f>
        <v/>
      </c>
      <c r="F43" s="17">
        <f>IF(D43="","",IF(COUNTIF($D$5:D43,D43)=1,ROUND(SUMIFS($C$5:$C$504,$D$5:$D$504,D43)-E43,2),0))</f>
        <v/>
      </c>
      <c r="G43" s="16">
        <f>IF(D43="","",IF(COUNTIF(Ledger!$D$5:$D$504,D43)=0,"Missing from ledger",IF(NOT(COUNTIF($D$5:D43,D43)=1),"Repeat line",IF(F43=0,"Matched","Amount differs"))))</f>
        <v/>
      </c>
      <c r="H43" s="16">
        <f>IF(D43="","",IF(COUNTIF($D$5:$D$504,D43)&gt;1,"Appears "&amp;COUNTIF($D$5:$D$504,D43)&amp;" times",""))</f>
        <v/>
      </c>
    </row>
    <row r="44">
      <c r="A44" s="13" t="n"/>
      <c r="B44" s="14" t="n"/>
      <c r="C44" s="15" t="n"/>
      <c r="D44" s="16">
        <f>IF(A44="","",UPPER(SUBSTITUTE(SUBSTITUTE(SUBSTITUTE(TRIM(A44),"-","")," ",""),"#","")))</f>
        <v/>
      </c>
      <c r="E44" s="17">
        <f>IF(D44="","",SUMIFS(Ledger!$C$5:$C$504,Ledger!$D$5:$D$504,D44))</f>
        <v/>
      </c>
      <c r="F44" s="17">
        <f>IF(D44="","",IF(COUNTIF($D$5:D44,D44)=1,ROUND(SUMIFS($C$5:$C$504,$D$5:$D$504,D44)-E44,2),0))</f>
        <v/>
      </c>
      <c r="G44" s="16">
        <f>IF(D44="","",IF(COUNTIF(Ledger!$D$5:$D$504,D44)=0,"Missing from ledger",IF(NOT(COUNTIF($D$5:D44,D44)=1),"Repeat line",IF(F44=0,"Matched","Amount differs"))))</f>
        <v/>
      </c>
      <c r="H44" s="16">
        <f>IF(D44="","",IF(COUNTIF($D$5:$D$504,D44)&gt;1,"Appears "&amp;COUNTIF($D$5:$D$504,D44)&amp;" times",""))</f>
        <v/>
      </c>
    </row>
    <row r="45">
      <c r="A45" s="13" t="n"/>
      <c r="B45" s="14" t="n"/>
      <c r="C45" s="15" t="n"/>
      <c r="D45" s="16">
        <f>IF(A45="","",UPPER(SUBSTITUTE(SUBSTITUTE(SUBSTITUTE(TRIM(A45),"-","")," ",""),"#","")))</f>
        <v/>
      </c>
      <c r="E45" s="17">
        <f>IF(D45="","",SUMIFS(Ledger!$C$5:$C$504,Ledger!$D$5:$D$504,D45))</f>
        <v/>
      </c>
      <c r="F45" s="17">
        <f>IF(D45="","",IF(COUNTIF($D$5:D45,D45)=1,ROUND(SUMIFS($C$5:$C$504,$D$5:$D$504,D45)-E45,2),0))</f>
        <v/>
      </c>
      <c r="G45" s="16">
        <f>IF(D45="","",IF(COUNTIF(Ledger!$D$5:$D$504,D45)=0,"Missing from ledger",IF(NOT(COUNTIF($D$5:D45,D45)=1),"Repeat line",IF(F45=0,"Matched","Amount differs"))))</f>
        <v/>
      </c>
      <c r="H45" s="16">
        <f>IF(D45="","",IF(COUNTIF($D$5:$D$504,D45)&gt;1,"Appears "&amp;COUNTIF($D$5:$D$504,D45)&amp;" times",""))</f>
        <v/>
      </c>
    </row>
    <row r="46">
      <c r="A46" s="13" t="n"/>
      <c r="B46" s="14" t="n"/>
      <c r="C46" s="15" t="n"/>
      <c r="D46" s="16">
        <f>IF(A46="","",UPPER(SUBSTITUTE(SUBSTITUTE(SUBSTITUTE(TRIM(A46),"-","")," ",""),"#","")))</f>
        <v/>
      </c>
      <c r="E46" s="17">
        <f>IF(D46="","",SUMIFS(Ledger!$C$5:$C$504,Ledger!$D$5:$D$504,D46))</f>
        <v/>
      </c>
      <c r="F46" s="17">
        <f>IF(D46="","",IF(COUNTIF($D$5:D46,D46)=1,ROUND(SUMIFS($C$5:$C$504,$D$5:$D$504,D46)-E46,2),0))</f>
        <v/>
      </c>
      <c r="G46" s="16">
        <f>IF(D46="","",IF(COUNTIF(Ledger!$D$5:$D$504,D46)=0,"Missing from ledger",IF(NOT(COUNTIF($D$5:D46,D46)=1),"Repeat line",IF(F46=0,"Matched","Amount differs"))))</f>
        <v/>
      </c>
      <c r="H46" s="16">
        <f>IF(D46="","",IF(COUNTIF($D$5:$D$504,D46)&gt;1,"Appears "&amp;COUNTIF($D$5:$D$504,D46)&amp;" times",""))</f>
        <v/>
      </c>
    </row>
    <row r="47">
      <c r="A47" s="13" t="n"/>
      <c r="B47" s="14" t="n"/>
      <c r="C47" s="15" t="n"/>
      <c r="D47" s="16">
        <f>IF(A47="","",UPPER(SUBSTITUTE(SUBSTITUTE(SUBSTITUTE(TRIM(A47),"-","")," ",""),"#","")))</f>
        <v/>
      </c>
      <c r="E47" s="17">
        <f>IF(D47="","",SUMIFS(Ledger!$C$5:$C$504,Ledger!$D$5:$D$504,D47))</f>
        <v/>
      </c>
      <c r="F47" s="17">
        <f>IF(D47="","",IF(COUNTIF($D$5:D47,D47)=1,ROUND(SUMIFS($C$5:$C$504,$D$5:$D$504,D47)-E47,2),0))</f>
        <v/>
      </c>
      <c r="G47" s="16">
        <f>IF(D47="","",IF(COUNTIF(Ledger!$D$5:$D$504,D47)=0,"Missing from ledger",IF(NOT(COUNTIF($D$5:D47,D47)=1),"Repeat line",IF(F47=0,"Matched","Amount differs"))))</f>
        <v/>
      </c>
      <c r="H47" s="16">
        <f>IF(D47="","",IF(COUNTIF($D$5:$D$504,D47)&gt;1,"Appears "&amp;COUNTIF($D$5:$D$504,D47)&amp;" times",""))</f>
        <v/>
      </c>
    </row>
    <row r="48">
      <c r="A48" s="13" t="n"/>
      <c r="B48" s="14" t="n"/>
      <c r="C48" s="15" t="n"/>
      <c r="D48" s="16">
        <f>IF(A48="","",UPPER(SUBSTITUTE(SUBSTITUTE(SUBSTITUTE(TRIM(A48),"-","")," ",""),"#","")))</f>
        <v/>
      </c>
      <c r="E48" s="17">
        <f>IF(D48="","",SUMIFS(Ledger!$C$5:$C$504,Ledger!$D$5:$D$504,D48))</f>
        <v/>
      </c>
      <c r="F48" s="17">
        <f>IF(D48="","",IF(COUNTIF($D$5:D48,D48)=1,ROUND(SUMIFS($C$5:$C$504,$D$5:$D$504,D48)-E48,2),0))</f>
        <v/>
      </c>
      <c r="G48" s="16">
        <f>IF(D48="","",IF(COUNTIF(Ledger!$D$5:$D$504,D48)=0,"Missing from ledger",IF(NOT(COUNTIF($D$5:D48,D48)=1),"Repeat line",IF(F48=0,"Matched","Amount differs"))))</f>
        <v/>
      </c>
      <c r="H48" s="16">
        <f>IF(D48="","",IF(COUNTIF($D$5:$D$504,D48)&gt;1,"Appears "&amp;COUNTIF($D$5:$D$504,D48)&amp;" times",""))</f>
        <v/>
      </c>
    </row>
    <row r="49">
      <c r="A49" s="13" t="n"/>
      <c r="B49" s="14" t="n"/>
      <c r="C49" s="15" t="n"/>
      <c r="D49" s="16">
        <f>IF(A49="","",UPPER(SUBSTITUTE(SUBSTITUTE(SUBSTITUTE(TRIM(A49),"-","")," ",""),"#","")))</f>
        <v/>
      </c>
      <c r="E49" s="17">
        <f>IF(D49="","",SUMIFS(Ledger!$C$5:$C$504,Ledger!$D$5:$D$504,D49))</f>
        <v/>
      </c>
      <c r="F49" s="17">
        <f>IF(D49="","",IF(COUNTIF($D$5:D49,D49)=1,ROUND(SUMIFS($C$5:$C$504,$D$5:$D$504,D49)-E49,2),0))</f>
        <v/>
      </c>
      <c r="G49" s="16">
        <f>IF(D49="","",IF(COUNTIF(Ledger!$D$5:$D$504,D49)=0,"Missing from ledger",IF(NOT(COUNTIF($D$5:D49,D49)=1),"Repeat line",IF(F49=0,"Matched","Amount differs"))))</f>
        <v/>
      </c>
      <c r="H49" s="16">
        <f>IF(D49="","",IF(COUNTIF($D$5:$D$504,D49)&gt;1,"Appears "&amp;COUNTIF($D$5:$D$504,D49)&amp;" times",""))</f>
        <v/>
      </c>
    </row>
    <row r="50">
      <c r="A50" s="13" t="n"/>
      <c r="B50" s="14" t="n"/>
      <c r="C50" s="15" t="n"/>
      <c r="D50" s="16">
        <f>IF(A50="","",UPPER(SUBSTITUTE(SUBSTITUTE(SUBSTITUTE(TRIM(A50),"-","")," ",""),"#","")))</f>
        <v/>
      </c>
      <c r="E50" s="17">
        <f>IF(D50="","",SUMIFS(Ledger!$C$5:$C$504,Ledger!$D$5:$D$504,D50))</f>
        <v/>
      </c>
      <c r="F50" s="17">
        <f>IF(D50="","",IF(COUNTIF($D$5:D50,D50)=1,ROUND(SUMIFS($C$5:$C$504,$D$5:$D$504,D50)-E50,2),0))</f>
        <v/>
      </c>
      <c r="G50" s="16">
        <f>IF(D50="","",IF(COUNTIF(Ledger!$D$5:$D$504,D50)=0,"Missing from ledger",IF(NOT(COUNTIF($D$5:D50,D50)=1),"Repeat line",IF(F50=0,"Matched","Amount differs"))))</f>
        <v/>
      </c>
      <c r="H50" s="16">
        <f>IF(D50="","",IF(COUNTIF($D$5:$D$504,D50)&gt;1,"Appears "&amp;COUNTIF($D$5:$D$504,D50)&amp;" times",""))</f>
        <v/>
      </c>
    </row>
    <row r="51">
      <c r="A51" s="13" t="n"/>
      <c r="B51" s="14" t="n"/>
      <c r="C51" s="15" t="n"/>
      <c r="D51" s="16">
        <f>IF(A51="","",UPPER(SUBSTITUTE(SUBSTITUTE(SUBSTITUTE(TRIM(A51),"-","")," ",""),"#","")))</f>
        <v/>
      </c>
      <c r="E51" s="17">
        <f>IF(D51="","",SUMIFS(Ledger!$C$5:$C$504,Ledger!$D$5:$D$504,D51))</f>
        <v/>
      </c>
      <c r="F51" s="17">
        <f>IF(D51="","",IF(COUNTIF($D$5:D51,D51)=1,ROUND(SUMIFS($C$5:$C$504,$D$5:$D$504,D51)-E51,2),0))</f>
        <v/>
      </c>
      <c r="G51" s="16">
        <f>IF(D51="","",IF(COUNTIF(Ledger!$D$5:$D$504,D51)=0,"Missing from ledger",IF(NOT(COUNTIF($D$5:D51,D51)=1),"Repeat line",IF(F51=0,"Matched","Amount differs"))))</f>
        <v/>
      </c>
      <c r="H51" s="16">
        <f>IF(D51="","",IF(COUNTIF($D$5:$D$504,D51)&gt;1,"Appears "&amp;COUNTIF($D$5:$D$504,D51)&amp;" times",""))</f>
        <v/>
      </c>
    </row>
    <row r="52">
      <c r="A52" s="13" t="n"/>
      <c r="B52" s="14" t="n"/>
      <c r="C52" s="15" t="n"/>
      <c r="D52" s="16">
        <f>IF(A52="","",UPPER(SUBSTITUTE(SUBSTITUTE(SUBSTITUTE(TRIM(A52),"-","")," ",""),"#","")))</f>
        <v/>
      </c>
      <c r="E52" s="17">
        <f>IF(D52="","",SUMIFS(Ledger!$C$5:$C$504,Ledger!$D$5:$D$504,D52))</f>
        <v/>
      </c>
      <c r="F52" s="17">
        <f>IF(D52="","",IF(COUNTIF($D$5:D52,D52)=1,ROUND(SUMIFS($C$5:$C$504,$D$5:$D$504,D52)-E52,2),0))</f>
        <v/>
      </c>
      <c r="G52" s="16">
        <f>IF(D52="","",IF(COUNTIF(Ledger!$D$5:$D$504,D52)=0,"Missing from ledger",IF(NOT(COUNTIF($D$5:D52,D52)=1),"Repeat line",IF(F52=0,"Matched","Amount differs"))))</f>
        <v/>
      </c>
      <c r="H52" s="16">
        <f>IF(D52="","",IF(COUNTIF($D$5:$D$504,D52)&gt;1,"Appears "&amp;COUNTIF($D$5:$D$504,D52)&amp;" times",""))</f>
        <v/>
      </c>
    </row>
    <row r="53">
      <c r="A53" s="13" t="n"/>
      <c r="B53" s="14" t="n"/>
      <c r="C53" s="15" t="n"/>
      <c r="D53" s="16">
        <f>IF(A53="","",UPPER(SUBSTITUTE(SUBSTITUTE(SUBSTITUTE(TRIM(A53),"-","")," ",""),"#","")))</f>
        <v/>
      </c>
      <c r="E53" s="17">
        <f>IF(D53="","",SUMIFS(Ledger!$C$5:$C$504,Ledger!$D$5:$D$504,D53))</f>
        <v/>
      </c>
      <c r="F53" s="17">
        <f>IF(D53="","",IF(COUNTIF($D$5:D53,D53)=1,ROUND(SUMIFS($C$5:$C$504,$D$5:$D$504,D53)-E53,2),0))</f>
        <v/>
      </c>
      <c r="G53" s="16">
        <f>IF(D53="","",IF(COUNTIF(Ledger!$D$5:$D$504,D53)=0,"Missing from ledger",IF(NOT(COUNTIF($D$5:D53,D53)=1),"Repeat line",IF(F53=0,"Matched","Amount differs"))))</f>
        <v/>
      </c>
      <c r="H53" s="16">
        <f>IF(D53="","",IF(COUNTIF($D$5:$D$504,D53)&gt;1,"Appears "&amp;COUNTIF($D$5:$D$504,D53)&amp;" times",""))</f>
        <v/>
      </c>
    </row>
    <row r="54">
      <c r="A54" s="13" t="n"/>
      <c r="B54" s="14" t="n"/>
      <c r="C54" s="15" t="n"/>
      <c r="D54" s="16">
        <f>IF(A54="","",UPPER(SUBSTITUTE(SUBSTITUTE(SUBSTITUTE(TRIM(A54),"-","")," ",""),"#","")))</f>
        <v/>
      </c>
      <c r="E54" s="17">
        <f>IF(D54="","",SUMIFS(Ledger!$C$5:$C$504,Ledger!$D$5:$D$504,D54))</f>
        <v/>
      </c>
      <c r="F54" s="17">
        <f>IF(D54="","",IF(COUNTIF($D$5:D54,D54)=1,ROUND(SUMIFS($C$5:$C$504,$D$5:$D$504,D54)-E54,2),0))</f>
        <v/>
      </c>
      <c r="G54" s="16">
        <f>IF(D54="","",IF(COUNTIF(Ledger!$D$5:$D$504,D54)=0,"Missing from ledger",IF(NOT(COUNTIF($D$5:D54,D54)=1),"Repeat line",IF(F54=0,"Matched","Amount differs"))))</f>
        <v/>
      </c>
      <c r="H54" s="16">
        <f>IF(D54="","",IF(COUNTIF($D$5:$D$504,D54)&gt;1,"Appears "&amp;COUNTIF($D$5:$D$504,D54)&amp;" times",""))</f>
        <v/>
      </c>
    </row>
    <row r="55">
      <c r="A55" s="13" t="n"/>
      <c r="B55" s="14" t="n"/>
      <c r="C55" s="15" t="n"/>
      <c r="D55" s="16">
        <f>IF(A55="","",UPPER(SUBSTITUTE(SUBSTITUTE(SUBSTITUTE(TRIM(A55),"-","")," ",""),"#","")))</f>
        <v/>
      </c>
      <c r="E55" s="17">
        <f>IF(D55="","",SUMIFS(Ledger!$C$5:$C$504,Ledger!$D$5:$D$504,D55))</f>
        <v/>
      </c>
      <c r="F55" s="17">
        <f>IF(D55="","",IF(COUNTIF($D$5:D55,D55)=1,ROUND(SUMIFS($C$5:$C$504,$D$5:$D$504,D55)-E55,2),0))</f>
        <v/>
      </c>
      <c r="G55" s="16">
        <f>IF(D55="","",IF(COUNTIF(Ledger!$D$5:$D$504,D55)=0,"Missing from ledger",IF(NOT(COUNTIF($D$5:D55,D55)=1),"Repeat line",IF(F55=0,"Matched","Amount differs"))))</f>
        <v/>
      </c>
      <c r="H55" s="16">
        <f>IF(D55="","",IF(COUNTIF($D$5:$D$504,D55)&gt;1,"Appears "&amp;COUNTIF($D$5:$D$504,D55)&amp;" times",""))</f>
        <v/>
      </c>
    </row>
    <row r="56">
      <c r="A56" s="13" t="n"/>
      <c r="B56" s="14" t="n"/>
      <c r="C56" s="15" t="n"/>
      <c r="D56" s="16">
        <f>IF(A56="","",UPPER(SUBSTITUTE(SUBSTITUTE(SUBSTITUTE(TRIM(A56),"-","")," ",""),"#","")))</f>
        <v/>
      </c>
      <c r="E56" s="17">
        <f>IF(D56="","",SUMIFS(Ledger!$C$5:$C$504,Ledger!$D$5:$D$504,D56))</f>
        <v/>
      </c>
      <c r="F56" s="17">
        <f>IF(D56="","",IF(COUNTIF($D$5:D56,D56)=1,ROUND(SUMIFS($C$5:$C$504,$D$5:$D$504,D56)-E56,2),0))</f>
        <v/>
      </c>
      <c r="G56" s="16">
        <f>IF(D56="","",IF(COUNTIF(Ledger!$D$5:$D$504,D56)=0,"Missing from ledger",IF(NOT(COUNTIF($D$5:D56,D56)=1),"Repeat line",IF(F56=0,"Matched","Amount differs"))))</f>
        <v/>
      </c>
      <c r="H56" s="16">
        <f>IF(D56="","",IF(COUNTIF($D$5:$D$504,D56)&gt;1,"Appears "&amp;COUNTIF($D$5:$D$504,D56)&amp;" times",""))</f>
        <v/>
      </c>
    </row>
    <row r="57">
      <c r="A57" s="13" t="n"/>
      <c r="B57" s="14" t="n"/>
      <c r="C57" s="15" t="n"/>
      <c r="D57" s="16">
        <f>IF(A57="","",UPPER(SUBSTITUTE(SUBSTITUTE(SUBSTITUTE(TRIM(A57),"-","")," ",""),"#","")))</f>
        <v/>
      </c>
      <c r="E57" s="17">
        <f>IF(D57="","",SUMIFS(Ledger!$C$5:$C$504,Ledger!$D$5:$D$504,D57))</f>
        <v/>
      </c>
      <c r="F57" s="17">
        <f>IF(D57="","",IF(COUNTIF($D$5:D57,D57)=1,ROUND(SUMIFS($C$5:$C$504,$D$5:$D$504,D57)-E57,2),0))</f>
        <v/>
      </c>
      <c r="G57" s="16">
        <f>IF(D57="","",IF(COUNTIF(Ledger!$D$5:$D$504,D57)=0,"Missing from ledger",IF(NOT(COUNTIF($D$5:D57,D57)=1),"Repeat line",IF(F57=0,"Matched","Amount differs"))))</f>
        <v/>
      </c>
      <c r="H57" s="16">
        <f>IF(D57="","",IF(COUNTIF($D$5:$D$504,D57)&gt;1,"Appears "&amp;COUNTIF($D$5:$D$504,D57)&amp;" times",""))</f>
        <v/>
      </c>
    </row>
    <row r="58">
      <c r="A58" s="13" t="n"/>
      <c r="B58" s="14" t="n"/>
      <c r="C58" s="15" t="n"/>
      <c r="D58" s="16">
        <f>IF(A58="","",UPPER(SUBSTITUTE(SUBSTITUTE(SUBSTITUTE(TRIM(A58),"-","")," ",""),"#","")))</f>
        <v/>
      </c>
      <c r="E58" s="17">
        <f>IF(D58="","",SUMIFS(Ledger!$C$5:$C$504,Ledger!$D$5:$D$504,D58))</f>
        <v/>
      </c>
      <c r="F58" s="17">
        <f>IF(D58="","",IF(COUNTIF($D$5:D58,D58)=1,ROUND(SUMIFS($C$5:$C$504,$D$5:$D$504,D58)-E58,2),0))</f>
        <v/>
      </c>
      <c r="G58" s="16">
        <f>IF(D58="","",IF(COUNTIF(Ledger!$D$5:$D$504,D58)=0,"Missing from ledger",IF(NOT(COUNTIF($D$5:D58,D58)=1),"Repeat line",IF(F58=0,"Matched","Amount differs"))))</f>
        <v/>
      </c>
      <c r="H58" s="16">
        <f>IF(D58="","",IF(COUNTIF($D$5:$D$504,D58)&gt;1,"Appears "&amp;COUNTIF($D$5:$D$504,D58)&amp;" times",""))</f>
        <v/>
      </c>
    </row>
    <row r="59">
      <c r="A59" s="13" t="n"/>
      <c r="B59" s="14" t="n"/>
      <c r="C59" s="15" t="n"/>
      <c r="D59" s="16">
        <f>IF(A59="","",UPPER(SUBSTITUTE(SUBSTITUTE(SUBSTITUTE(TRIM(A59),"-","")," ",""),"#","")))</f>
        <v/>
      </c>
      <c r="E59" s="17">
        <f>IF(D59="","",SUMIFS(Ledger!$C$5:$C$504,Ledger!$D$5:$D$504,D59))</f>
        <v/>
      </c>
      <c r="F59" s="17">
        <f>IF(D59="","",IF(COUNTIF($D$5:D59,D59)=1,ROUND(SUMIFS($C$5:$C$504,$D$5:$D$504,D59)-E59,2),0))</f>
        <v/>
      </c>
      <c r="G59" s="16">
        <f>IF(D59="","",IF(COUNTIF(Ledger!$D$5:$D$504,D59)=0,"Missing from ledger",IF(NOT(COUNTIF($D$5:D59,D59)=1),"Repeat line",IF(F59=0,"Matched","Amount differs"))))</f>
        <v/>
      </c>
      <c r="H59" s="16">
        <f>IF(D59="","",IF(COUNTIF($D$5:$D$504,D59)&gt;1,"Appears "&amp;COUNTIF($D$5:$D$504,D59)&amp;" times",""))</f>
        <v/>
      </c>
    </row>
    <row r="60">
      <c r="A60" s="13" t="n"/>
      <c r="B60" s="14" t="n"/>
      <c r="C60" s="15" t="n"/>
      <c r="D60" s="16">
        <f>IF(A60="","",UPPER(SUBSTITUTE(SUBSTITUTE(SUBSTITUTE(TRIM(A60),"-","")," ",""),"#","")))</f>
        <v/>
      </c>
      <c r="E60" s="17">
        <f>IF(D60="","",SUMIFS(Ledger!$C$5:$C$504,Ledger!$D$5:$D$504,D60))</f>
        <v/>
      </c>
      <c r="F60" s="17">
        <f>IF(D60="","",IF(COUNTIF($D$5:D60,D60)=1,ROUND(SUMIFS($C$5:$C$504,$D$5:$D$504,D60)-E60,2),0))</f>
        <v/>
      </c>
      <c r="G60" s="16">
        <f>IF(D60="","",IF(COUNTIF(Ledger!$D$5:$D$504,D60)=0,"Missing from ledger",IF(NOT(COUNTIF($D$5:D60,D60)=1),"Repeat line",IF(F60=0,"Matched","Amount differs"))))</f>
        <v/>
      </c>
      <c r="H60" s="16">
        <f>IF(D60="","",IF(COUNTIF($D$5:$D$504,D60)&gt;1,"Appears "&amp;COUNTIF($D$5:$D$504,D60)&amp;" times",""))</f>
        <v/>
      </c>
    </row>
    <row r="61">
      <c r="A61" s="13" t="n"/>
      <c r="B61" s="14" t="n"/>
      <c r="C61" s="15" t="n"/>
      <c r="D61" s="16">
        <f>IF(A61="","",UPPER(SUBSTITUTE(SUBSTITUTE(SUBSTITUTE(TRIM(A61),"-","")," ",""),"#","")))</f>
        <v/>
      </c>
      <c r="E61" s="17">
        <f>IF(D61="","",SUMIFS(Ledger!$C$5:$C$504,Ledger!$D$5:$D$504,D61))</f>
        <v/>
      </c>
      <c r="F61" s="17">
        <f>IF(D61="","",IF(COUNTIF($D$5:D61,D61)=1,ROUND(SUMIFS($C$5:$C$504,$D$5:$D$504,D61)-E61,2),0))</f>
        <v/>
      </c>
      <c r="G61" s="16">
        <f>IF(D61="","",IF(COUNTIF(Ledger!$D$5:$D$504,D61)=0,"Missing from ledger",IF(NOT(COUNTIF($D$5:D61,D61)=1),"Repeat line",IF(F61=0,"Matched","Amount differs"))))</f>
        <v/>
      </c>
      <c r="H61" s="16">
        <f>IF(D61="","",IF(COUNTIF($D$5:$D$504,D61)&gt;1,"Appears "&amp;COUNTIF($D$5:$D$504,D61)&amp;" times",""))</f>
        <v/>
      </c>
    </row>
    <row r="62">
      <c r="A62" s="13" t="n"/>
      <c r="B62" s="14" t="n"/>
      <c r="C62" s="15" t="n"/>
      <c r="D62" s="16">
        <f>IF(A62="","",UPPER(SUBSTITUTE(SUBSTITUTE(SUBSTITUTE(TRIM(A62),"-","")," ",""),"#","")))</f>
        <v/>
      </c>
      <c r="E62" s="17">
        <f>IF(D62="","",SUMIFS(Ledger!$C$5:$C$504,Ledger!$D$5:$D$504,D62))</f>
        <v/>
      </c>
      <c r="F62" s="17">
        <f>IF(D62="","",IF(COUNTIF($D$5:D62,D62)=1,ROUND(SUMIFS($C$5:$C$504,$D$5:$D$504,D62)-E62,2),0))</f>
        <v/>
      </c>
      <c r="G62" s="16">
        <f>IF(D62="","",IF(COUNTIF(Ledger!$D$5:$D$504,D62)=0,"Missing from ledger",IF(NOT(COUNTIF($D$5:D62,D62)=1),"Repeat line",IF(F62=0,"Matched","Amount differs"))))</f>
        <v/>
      </c>
      <c r="H62" s="16">
        <f>IF(D62="","",IF(COUNTIF($D$5:$D$504,D62)&gt;1,"Appears "&amp;COUNTIF($D$5:$D$504,D62)&amp;" times",""))</f>
        <v/>
      </c>
    </row>
    <row r="63">
      <c r="A63" s="13" t="n"/>
      <c r="B63" s="14" t="n"/>
      <c r="C63" s="15" t="n"/>
      <c r="D63" s="16">
        <f>IF(A63="","",UPPER(SUBSTITUTE(SUBSTITUTE(SUBSTITUTE(TRIM(A63),"-","")," ",""),"#","")))</f>
        <v/>
      </c>
      <c r="E63" s="17">
        <f>IF(D63="","",SUMIFS(Ledger!$C$5:$C$504,Ledger!$D$5:$D$504,D63))</f>
        <v/>
      </c>
      <c r="F63" s="17">
        <f>IF(D63="","",IF(COUNTIF($D$5:D63,D63)=1,ROUND(SUMIFS($C$5:$C$504,$D$5:$D$504,D63)-E63,2),0))</f>
        <v/>
      </c>
      <c r="G63" s="16">
        <f>IF(D63="","",IF(COUNTIF(Ledger!$D$5:$D$504,D63)=0,"Missing from ledger",IF(NOT(COUNTIF($D$5:D63,D63)=1),"Repeat line",IF(F63=0,"Matched","Amount differs"))))</f>
        <v/>
      </c>
      <c r="H63" s="16">
        <f>IF(D63="","",IF(COUNTIF($D$5:$D$504,D63)&gt;1,"Appears "&amp;COUNTIF($D$5:$D$504,D63)&amp;" times",""))</f>
        <v/>
      </c>
    </row>
    <row r="64">
      <c r="A64" s="13" t="n"/>
      <c r="B64" s="14" t="n"/>
      <c r="C64" s="15" t="n"/>
      <c r="D64" s="16">
        <f>IF(A64="","",UPPER(SUBSTITUTE(SUBSTITUTE(SUBSTITUTE(TRIM(A64),"-","")," ",""),"#","")))</f>
        <v/>
      </c>
      <c r="E64" s="17">
        <f>IF(D64="","",SUMIFS(Ledger!$C$5:$C$504,Ledger!$D$5:$D$504,D64))</f>
        <v/>
      </c>
      <c r="F64" s="17">
        <f>IF(D64="","",IF(COUNTIF($D$5:D64,D64)=1,ROUND(SUMIFS($C$5:$C$504,$D$5:$D$504,D64)-E64,2),0))</f>
        <v/>
      </c>
      <c r="G64" s="16">
        <f>IF(D64="","",IF(COUNTIF(Ledger!$D$5:$D$504,D64)=0,"Missing from ledger",IF(NOT(COUNTIF($D$5:D64,D64)=1),"Repeat line",IF(F64=0,"Matched","Amount differs"))))</f>
        <v/>
      </c>
      <c r="H64" s="16">
        <f>IF(D64="","",IF(COUNTIF($D$5:$D$504,D64)&gt;1,"Appears "&amp;COUNTIF($D$5:$D$504,D64)&amp;" times",""))</f>
        <v/>
      </c>
    </row>
    <row r="65">
      <c r="A65" s="13" t="n"/>
      <c r="B65" s="14" t="n"/>
      <c r="C65" s="15" t="n"/>
      <c r="D65" s="16">
        <f>IF(A65="","",UPPER(SUBSTITUTE(SUBSTITUTE(SUBSTITUTE(TRIM(A65),"-","")," ",""),"#","")))</f>
        <v/>
      </c>
      <c r="E65" s="17">
        <f>IF(D65="","",SUMIFS(Ledger!$C$5:$C$504,Ledger!$D$5:$D$504,D65))</f>
        <v/>
      </c>
      <c r="F65" s="17">
        <f>IF(D65="","",IF(COUNTIF($D$5:D65,D65)=1,ROUND(SUMIFS($C$5:$C$504,$D$5:$D$504,D65)-E65,2),0))</f>
        <v/>
      </c>
      <c r="G65" s="16">
        <f>IF(D65="","",IF(COUNTIF(Ledger!$D$5:$D$504,D65)=0,"Missing from ledger",IF(NOT(COUNTIF($D$5:D65,D65)=1),"Repeat line",IF(F65=0,"Matched","Amount differs"))))</f>
        <v/>
      </c>
      <c r="H65" s="16">
        <f>IF(D65="","",IF(COUNTIF($D$5:$D$504,D65)&gt;1,"Appears "&amp;COUNTIF($D$5:$D$504,D65)&amp;" times",""))</f>
        <v/>
      </c>
    </row>
    <row r="66">
      <c r="A66" s="13" t="n"/>
      <c r="B66" s="14" t="n"/>
      <c r="C66" s="15" t="n"/>
      <c r="D66" s="16">
        <f>IF(A66="","",UPPER(SUBSTITUTE(SUBSTITUTE(SUBSTITUTE(TRIM(A66),"-","")," ",""),"#","")))</f>
        <v/>
      </c>
      <c r="E66" s="17">
        <f>IF(D66="","",SUMIFS(Ledger!$C$5:$C$504,Ledger!$D$5:$D$504,D66))</f>
        <v/>
      </c>
      <c r="F66" s="17">
        <f>IF(D66="","",IF(COUNTIF($D$5:D66,D66)=1,ROUND(SUMIFS($C$5:$C$504,$D$5:$D$504,D66)-E66,2),0))</f>
        <v/>
      </c>
      <c r="G66" s="16">
        <f>IF(D66="","",IF(COUNTIF(Ledger!$D$5:$D$504,D66)=0,"Missing from ledger",IF(NOT(COUNTIF($D$5:D66,D66)=1),"Repeat line",IF(F66=0,"Matched","Amount differs"))))</f>
        <v/>
      </c>
      <c r="H66" s="16">
        <f>IF(D66="","",IF(COUNTIF($D$5:$D$504,D66)&gt;1,"Appears "&amp;COUNTIF($D$5:$D$504,D66)&amp;" times",""))</f>
        <v/>
      </c>
    </row>
    <row r="67">
      <c r="A67" s="13" t="n"/>
      <c r="B67" s="14" t="n"/>
      <c r="C67" s="15" t="n"/>
      <c r="D67" s="16">
        <f>IF(A67="","",UPPER(SUBSTITUTE(SUBSTITUTE(SUBSTITUTE(TRIM(A67),"-","")," ",""),"#","")))</f>
        <v/>
      </c>
      <c r="E67" s="17">
        <f>IF(D67="","",SUMIFS(Ledger!$C$5:$C$504,Ledger!$D$5:$D$504,D67))</f>
        <v/>
      </c>
      <c r="F67" s="17">
        <f>IF(D67="","",IF(COUNTIF($D$5:D67,D67)=1,ROUND(SUMIFS($C$5:$C$504,$D$5:$D$504,D67)-E67,2),0))</f>
        <v/>
      </c>
      <c r="G67" s="16">
        <f>IF(D67="","",IF(COUNTIF(Ledger!$D$5:$D$504,D67)=0,"Missing from ledger",IF(NOT(COUNTIF($D$5:D67,D67)=1),"Repeat line",IF(F67=0,"Matched","Amount differs"))))</f>
        <v/>
      </c>
      <c r="H67" s="16">
        <f>IF(D67="","",IF(COUNTIF($D$5:$D$504,D67)&gt;1,"Appears "&amp;COUNTIF($D$5:$D$504,D67)&amp;" times",""))</f>
        <v/>
      </c>
    </row>
    <row r="68">
      <c r="A68" s="13" t="n"/>
      <c r="B68" s="14" t="n"/>
      <c r="C68" s="15" t="n"/>
      <c r="D68" s="16">
        <f>IF(A68="","",UPPER(SUBSTITUTE(SUBSTITUTE(SUBSTITUTE(TRIM(A68),"-","")," ",""),"#","")))</f>
        <v/>
      </c>
      <c r="E68" s="17">
        <f>IF(D68="","",SUMIFS(Ledger!$C$5:$C$504,Ledger!$D$5:$D$504,D68))</f>
        <v/>
      </c>
      <c r="F68" s="17">
        <f>IF(D68="","",IF(COUNTIF($D$5:D68,D68)=1,ROUND(SUMIFS($C$5:$C$504,$D$5:$D$504,D68)-E68,2),0))</f>
        <v/>
      </c>
      <c r="G68" s="16">
        <f>IF(D68="","",IF(COUNTIF(Ledger!$D$5:$D$504,D68)=0,"Missing from ledger",IF(NOT(COUNTIF($D$5:D68,D68)=1),"Repeat line",IF(F68=0,"Matched","Amount differs"))))</f>
        <v/>
      </c>
      <c r="H68" s="16">
        <f>IF(D68="","",IF(COUNTIF($D$5:$D$504,D68)&gt;1,"Appears "&amp;COUNTIF($D$5:$D$504,D68)&amp;" times",""))</f>
        <v/>
      </c>
    </row>
    <row r="69">
      <c r="A69" s="13" t="n"/>
      <c r="B69" s="14" t="n"/>
      <c r="C69" s="15" t="n"/>
      <c r="D69" s="16">
        <f>IF(A69="","",UPPER(SUBSTITUTE(SUBSTITUTE(SUBSTITUTE(TRIM(A69),"-","")," ",""),"#","")))</f>
        <v/>
      </c>
      <c r="E69" s="17">
        <f>IF(D69="","",SUMIFS(Ledger!$C$5:$C$504,Ledger!$D$5:$D$504,D69))</f>
        <v/>
      </c>
      <c r="F69" s="17">
        <f>IF(D69="","",IF(COUNTIF($D$5:D69,D69)=1,ROUND(SUMIFS($C$5:$C$504,$D$5:$D$504,D69)-E69,2),0))</f>
        <v/>
      </c>
      <c r="G69" s="16">
        <f>IF(D69="","",IF(COUNTIF(Ledger!$D$5:$D$504,D69)=0,"Missing from ledger",IF(NOT(COUNTIF($D$5:D69,D69)=1),"Repeat line",IF(F69=0,"Matched","Amount differs"))))</f>
        <v/>
      </c>
      <c r="H69" s="16">
        <f>IF(D69="","",IF(COUNTIF($D$5:$D$504,D69)&gt;1,"Appears "&amp;COUNTIF($D$5:$D$504,D69)&amp;" times",""))</f>
        <v/>
      </c>
    </row>
    <row r="70">
      <c r="A70" s="13" t="n"/>
      <c r="B70" s="14" t="n"/>
      <c r="C70" s="15" t="n"/>
      <c r="D70" s="16">
        <f>IF(A70="","",UPPER(SUBSTITUTE(SUBSTITUTE(SUBSTITUTE(TRIM(A70),"-","")," ",""),"#","")))</f>
        <v/>
      </c>
      <c r="E70" s="17">
        <f>IF(D70="","",SUMIFS(Ledger!$C$5:$C$504,Ledger!$D$5:$D$504,D70))</f>
        <v/>
      </c>
      <c r="F70" s="17">
        <f>IF(D70="","",IF(COUNTIF($D$5:D70,D70)=1,ROUND(SUMIFS($C$5:$C$504,$D$5:$D$504,D70)-E70,2),0))</f>
        <v/>
      </c>
      <c r="G70" s="16">
        <f>IF(D70="","",IF(COUNTIF(Ledger!$D$5:$D$504,D70)=0,"Missing from ledger",IF(NOT(COUNTIF($D$5:D70,D70)=1),"Repeat line",IF(F70=0,"Matched","Amount differs"))))</f>
        <v/>
      </c>
      <c r="H70" s="16">
        <f>IF(D70="","",IF(COUNTIF($D$5:$D$504,D70)&gt;1,"Appears "&amp;COUNTIF($D$5:$D$504,D70)&amp;" times",""))</f>
        <v/>
      </c>
    </row>
    <row r="71">
      <c r="A71" s="13" t="n"/>
      <c r="B71" s="14" t="n"/>
      <c r="C71" s="15" t="n"/>
      <c r="D71" s="16">
        <f>IF(A71="","",UPPER(SUBSTITUTE(SUBSTITUTE(SUBSTITUTE(TRIM(A71),"-","")," ",""),"#","")))</f>
        <v/>
      </c>
      <c r="E71" s="17">
        <f>IF(D71="","",SUMIFS(Ledger!$C$5:$C$504,Ledger!$D$5:$D$504,D71))</f>
        <v/>
      </c>
      <c r="F71" s="17">
        <f>IF(D71="","",IF(COUNTIF($D$5:D71,D71)=1,ROUND(SUMIFS($C$5:$C$504,$D$5:$D$504,D71)-E71,2),0))</f>
        <v/>
      </c>
      <c r="G71" s="16">
        <f>IF(D71="","",IF(COUNTIF(Ledger!$D$5:$D$504,D71)=0,"Missing from ledger",IF(NOT(COUNTIF($D$5:D71,D71)=1),"Repeat line",IF(F71=0,"Matched","Amount differs"))))</f>
        <v/>
      </c>
      <c r="H71" s="16">
        <f>IF(D71="","",IF(COUNTIF($D$5:$D$504,D71)&gt;1,"Appears "&amp;COUNTIF($D$5:$D$504,D71)&amp;" times",""))</f>
        <v/>
      </c>
    </row>
    <row r="72">
      <c r="A72" s="13" t="n"/>
      <c r="B72" s="14" t="n"/>
      <c r="C72" s="15" t="n"/>
      <c r="D72" s="16">
        <f>IF(A72="","",UPPER(SUBSTITUTE(SUBSTITUTE(SUBSTITUTE(TRIM(A72),"-","")," ",""),"#","")))</f>
        <v/>
      </c>
      <c r="E72" s="17">
        <f>IF(D72="","",SUMIFS(Ledger!$C$5:$C$504,Ledger!$D$5:$D$504,D72))</f>
        <v/>
      </c>
      <c r="F72" s="17">
        <f>IF(D72="","",IF(COUNTIF($D$5:D72,D72)=1,ROUND(SUMIFS($C$5:$C$504,$D$5:$D$504,D72)-E72,2),0))</f>
        <v/>
      </c>
      <c r="G72" s="16">
        <f>IF(D72="","",IF(COUNTIF(Ledger!$D$5:$D$504,D72)=0,"Missing from ledger",IF(NOT(COUNTIF($D$5:D72,D72)=1),"Repeat line",IF(F72=0,"Matched","Amount differs"))))</f>
        <v/>
      </c>
      <c r="H72" s="16">
        <f>IF(D72="","",IF(COUNTIF($D$5:$D$504,D72)&gt;1,"Appears "&amp;COUNTIF($D$5:$D$504,D72)&amp;" times",""))</f>
        <v/>
      </c>
    </row>
    <row r="73">
      <c r="A73" s="13" t="n"/>
      <c r="B73" s="14" t="n"/>
      <c r="C73" s="15" t="n"/>
      <c r="D73" s="16">
        <f>IF(A73="","",UPPER(SUBSTITUTE(SUBSTITUTE(SUBSTITUTE(TRIM(A73),"-","")," ",""),"#","")))</f>
        <v/>
      </c>
      <c r="E73" s="17">
        <f>IF(D73="","",SUMIFS(Ledger!$C$5:$C$504,Ledger!$D$5:$D$504,D73))</f>
        <v/>
      </c>
      <c r="F73" s="17">
        <f>IF(D73="","",IF(COUNTIF($D$5:D73,D73)=1,ROUND(SUMIFS($C$5:$C$504,$D$5:$D$504,D73)-E73,2),0))</f>
        <v/>
      </c>
      <c r="G73" s="16">
        <f>IF(D73="","",IF(COUNTIF(Ledger!$D$5:$D$504,D73)=0,"Missing from ledger",IF(NOT(COUNTIF($D$5:D73,D73)=1),"Repeat line",IF(F73=0,"Matched","Amount differs"))))</f>
        <v/>
      </c>
      <c r="H73" s="16">
        <f>IF(D73="","",IF(COUNTIF($D$5:$D$504,D73)&gt;1,"Appears "&amp;COUNTIF($D$5:$D$504,D73)&amp;" times",""))</f>
        <v/>
      </c>
    </row>
    <row r="74">
      <c r="A74" s="13" t="n"/>
      <c r="B74" s="14" t="n"/>
      <c r="C74" s="15" t="n"/>
      <c r="D74" s="16">
        <f>IF(A74="","",UPPER(SUBSTITUTE(SUBSTITUTE(SUBSTITUTE(TRIM(A74),"-","")," ",""),"#","")))</f>
        <v/>
      </c>
      <c r="E74" s="17">
        <f>IF(D74="","",SUMIFS(Ledger!$C$5:$C$504,Ledger!$D$5:$D$504,D74))</f>
        <v/>
      </c>
      <c r="F74" s="17">
        <f>IF(D74="","",IF(COUNTIF($D$5:D74,D74)=1,ROUND(SUMIFS($C$5:$C$504,$D$5:$D$504,D74)-E74,2),0))</f>
        <v/>
      </c>
      <c r="G74" s="16">
        <f>IF(D74="","",IF(COUNTIF(Ledger!$D$5:$D$504,D74)=0,"Missing from ledger",IF(NOT(COUNTIF($D$5:D74,D74)=1),"Repeat line",IF(F74=0,"Matched","Amount differs"))))</f>
        <v/>
      </c>
      <c r="H74" s="16">
        <f>IF(D74="","",IF(COUNTIF($D$5:$D$504,D74)&gt;1,"Appears "&amp;COUNTIF($D$5:$D$504,D74)&amp;" times",""))</f>
        <v/>
      </c>
    </row>
    <row r="75">
      <c r="A75" s="13" t="n"/>
      <c r="B75" s="14" t="n"/>
      <c r="C75" s="15" t="n"/>
      <c r="D75" s="16">
        <f>IF(A75="","",UPPER(SUBSTITUTE(SUBSTITUTE(SUBSTITUTE(TRIM(A75),"-","")," ",""),"#","")))</f>
        <v/>
      </c>
      <c r="E75" s="17">
        <f>IF(D75="","",SUMIFS(Ledger!$C$5:$C$504,Ledger!$D$5:$D$504,D75))</f>
        <v/>
      </c>
      <c r="F75" s="17">
        <f>IF(D75="","",IF(COUNTIF($D$5:D75,D75)=1,ROUND(SUMIFS($C$5:$C$504,$D$5:$D$504,D75)-E75,2),0))</f>
        <v/>
      </c>
      <c r="G75" s="16">
        <f>IF(D75="","",IF(COUNTIF(Ledger!$D$5:$D$504,D75)=0,"Missing from ledger",IF(NOT(COUNTIF($D$5:D75,D75)=1),"Repeat line",IF(F75=0,"Matched","Amount differs"))))</f>
        <v/>
      </c>
      <c r="H75" s="16">
        <f>IF(D75="","",IF(COUNTIF($D$5:$D$504,D75)&gt;1,"Appears "&amp;COUNTIF($D$5:$D$504,D75)&amp;" times",""))</f>
        <v/>
      </c>
    </row>
    <row r="76">
      <c r="A76" s="13" t="n"/>
      <c r="B76" s="14" t="n"/>
      <c r="C76" s="15" t="n"/>
      <c r="D76" s="16">
        <f>IF(A76="","",UPPER(SUBSTITUTE(SUBSTITUTE(SUBSTITUTE(TRIM(A76),"-","")," ",""),"#","")))</f>
        <v/>
      </c>
      <c r="E76" s="17">
        <f>IF(D76="","",SUMIFS(Ledger!$C$5:$C$504,Ledger!$D$5:$D$504,D76))</f>
        <v/>
      </c>
      <c r="F76" s="17">
        <f>IF(D76="","",IF(COUNTIF($D$5:D76,D76)=1,ROUND(SUMIFS($C$5:$C$504,$D$5:$D$504,D76)-E76,2),0))</f>
        <v/>
      </c>
      <c r="G76" s="16">
        <f>IF(D76="","",IF(COUNTIF(Ledger!$D$5:$D$504,D76)=0,"Missing from ledger",IF(NOT(COUNTIF($D$5:D76,D76)=1),"Repeat line",IF(F76=0,"Matched","Amount differs"))))</f>
        <v/>
      </c>
      <c r="H76" s="16">
        <f>IF(D76="","",IF(COUNTIF($D$5:$D$504,D76)&gt;1,"Appears "&amp;COUNTIF($D$5:$D$504,D76)&amp;" times",""))</f>
        <v/>
      </c>
    </row>
    <row r="77">
      <c r="A77" s="13" t="n"/>
      <c r="B77" s="14" t="n"/>
      <c r="C77" s="15" t="n"/>
      <c r="D77" s="16">
        <f>IF(A77="","",UPPER(SUBSTITUTE(SUBSTITUTE(SUBSTITUTE(TRIM(A77),"-","")," ",""),"#","")))</f>
        <v/>
      </c>
      <c r="E77" s="17">
        <f>IF(D77="","",SUMIFS(Ledger!$C$5:$C$504,Ledger!$D$5:$D$504,D77))</f>
        <v/>
      </c>
      <c r="F77" s="17">
        <f>IF(D77="","",IF(COUNTIF($D$5:D77,D77)=1,ROUND(SUMIFS($C$5:$C$504,$D$5:$D$504,D77)-E77,2),0))</f>
        <v/>
      </c>
      <c r="G77" s="16">
        <f>IF(D77="","",IF(COUNTIF(Ledger!$D$5:$D$504,D77)=0,"Missing from ledger",IF(NOT(COUNTIF($D$5:D77,D77)=1),"Repeat line",IF(F77=0,"Matched","Amount differs"))))</f>
        <v/>
      </c>
      <c r="H77" s="16">
        <f>IF(D77="","",IF(COUNTIF($D$5:$D$504,D77)&gt;1,"Appears "&amp;COUNTIF($D$5:$D$504,D77)&amp;" times",""))</f>
        <v/>
      </c>
    </row>
    <row r="78">
      <c r="A78" s="13" t="n"/>
      <c r="B78" s="14" t="n"/>
      <c r="C78" s="15" t="n"/>
      <c r="D78" s="16">
        <f>IF(A78="","",UPPER(SUBSTITUTE(SUBSTITUTE(SUBSTITUTE(TRIM(A78),"-","")," ",""),"#","")))</f>
        <v/>
      </c>
      <c r="E78" s="17">
        <f>IF(D78="","",SUMIFS(Ledger!$C$5:$C$504,Ledger!$D$5:$D$504,D78))</f>
        <v/>
      </c>
      <c r="F78" s="17">
        <f>IF(D78="","",IF(COUNTIF($D$5:D78,D78)=1,ROUND(SUMIFS($C$5:$C$504,$D$5:$D$504,D78)-E78,2),0))</f>
        <v/>
      </c>
      <c r="G78" s="16">
        <f>IF(D78="","",IF(COUNTIF(Ledger!$D$5:$D$504,D78)=0,"Missing from ledger",IF(NOT(COUNTIF($D$5:D78,D78)=1),"Repeat line",IF(F78=0,"Matched","Amount differs"))))</f>
        <v/>
      </c>
      <c r="H78" s="16">
        <f>IF(D78="","",IF(COUNTIF($D$5:$D$504,D78)&gt;1,"Appears "&amp;COUNTIF($D$5:$D$504,D78)&amp;" times",""))</f>
        <v/>
      </c>
    </row>
    <row r="79">
      <c r="A79" s="13" t="n"/>
      <c r="B79" s="14" t="n"/>
      <c r="C79" s="15" t="n"/>
      <c r="D79" s="16">
        <f>IF(A79="","",UPPER(SUBSTITUTE(SUBSTITUTE(SUBSTITUTE(TRIM(A79),"-","")," ",""),"#","")))</f>
        <v/>
      </c>
      <c r="E79" s="17">
        <f>IF(D79="","",SUMIFS(Ledger!$C$5:$C$504,Ledger!$D$5:$D$504,D79))</f>
        <v/>
      </c>
      <c r="F79" s="17">
        <f>IF(D79="","",IF(COUNTIF($D$5:D79,D79)=1,ROUND(SUMIFS($C$5:$C$504,$D$5:$D$504,D79)-E79,2),0))</f>
        <v/>
      </c>
      <c r="G79" s="16">
        <f>IF(D79="","",IF(COUNTIF(Ledger!$D$5:$D$504,D79)=0,"Missing from ledger",IF(NOT(COUNTIF($D$5:D79,D79)=1),"Repeat line",IF(F79=0,"Matched","Amount differs"))))</f>
        <v/>
      </c>
      <c r="H79" s="16">
        <f>IF(D79="","",IF(COUNTIF($D$5:$D$504,D79)&gt;1,"Appears "&amp;COUNTIF($D$5:$D$504,D79)&amp;" times",""))</f>
        <v/>
      </c>
    </row>
    <row r="80">
      <c r="A80" s="13" t="n"/>
      <c r="B80" s="14" t="n"/>
      <c r="C80" s="15" t="n"/>
      <c r="D80" s="16">
        <f>IF(A80="","",UPPER(SUBSTITUTE(SUBSTITUTE(SUBSTITUTE(TRIM(A80),"-","")," ",""),"#","")))</f>
        <v/>
      </c>
      <c r="E80" s="17">
        <f>IF(D80="","",SUMIFS(Ledger!$C$5:$C$504,Ledger!$D$5:$D$504,D80))</f>
        <v/>
      </c>
      <c r="F80" s="17">
        <f>IF(D80="","",IF(COUNTIF($D$5:D80,D80)=1,ROUND(SUMIFS($C$5:$C$504,$D$5:$D$504,D80)-E80,2),0))</f>
        <v/>
      </c>
      <c r="G80" s="16">
        <f>IF(D80="","",IF(COUNTIF(Ledger!$D$5:$D$504,D80)=0,"Missing from ledger",IF(NOT(COUNTIF($D$5:D80,D80)=1),"Repeat line",IF(F80=0,"Matched","Amount differs"))))</f>
        <v/>
      </c>
      <c r="H80" s="16">
        <f>IF(D80="","",IF(COUNTIF($D$5:$D$504,D80)&gt;1,"Appears "&amp;COUNTIF($D$5:$D$504,D80)&amp;" times",""))</f>
        <v/>
      </c>
    </row>
    <row r="81">
      <c r="A81" s="13" t="n"/>
      <c r="B81" s="14" t="n"/>
      <c r="C81" s="15" t="n"/>
      <c r="D81" s="16">
        <f>IF(A81="","",UPPER(SUBSTITUTE(SUBSTITUTE(SUBSTITUTE(TRIM(A81),"-","")," ",""),"#","")))</f>
        <v/>
      </c>
      <c r="E81" s="17">
        <f>IF(D81="","",SUMIFS(Ledger!$C$5:$C$504,Ledger!$D$5:$D$504,D81))</f>
        <v/>
      </c>
      <c r="F81" s="17">
        <f>IF(D81="","",IF(COUNTIF($D$5:D81,D81)=1,ROUND(SUMIFS($C$5:$C$504,$D$5:$D$504,D81)-E81,2),0))</f>
        <v/>
      </c>
      <c r="G81" s="16">
        <f>IF(D81="","",IF(COUNTIF(Ledger!$D$5:$D$504,D81)=0,"Missing from ledger",IF(NOT(COUNTIF($D$5:D81,D81)=1),"Repeat line",IF(F81=0,"Matched","Amount differs"))))</f>
        <v/>
      </c>
      <c r="H81" s="16">
        <f>IF(D81="","",IF(COUNTIF($D$5:$D$504,D81)&gt;1,"Appears "&amp;COUNTIF($D$5:$D$504,D81)&amp;" times",""))</f>
        <v/>
      </c>
    </row>
    <row r="82">
      <c r="A82" s="13" t="n"/>
      <c r="B82" s="14" t="n"/>
      <c r="C82" s="15" t="n"/>
      <c r="D82" s="16">
        <f>IF(A82="","",UPPER(SUBSTITUTE(SUBSTITUTE(SUBSTITUTE(TRIM(A82),"-","")," ",""),"#","")))</f>
        <v/>
      </c>
      <c r="E82" s="17">
        <f>IF(D82="","",SUMIFS(Ledger!$C$5:$C$504,Ledger!$D$5:$D$504,D82))</f>
        <v/>
      </c>
      <c r="F82" s="17">
        <f>IF(D82="","",IF(COUNTIF($D$5:D82,D82)=1,ROUND(SUMIFS($C$5:$C$504,$D$5:$D$504,D82)-E82,2),0))</f>
        <v/>
      </c>
      <c r="G82" s="16">
        <f>IF(D82="","",IF(COUNTIF(Ledger!$D$5:$D$504,D82)=0,"Missing from ledger",IF(NOT(COUNTIF($D$5:D82,D82)=1),"Repeat line",IF(F82=0,"Matched","Amount differs"))))</f>
        <v/>
      </c>
      <c r="H82" s="16">
        <f>IF(D82="","",IF(COUNTIF($D$5:$D$504,D82)&gt;1,"Appears "&amp;COUNTIF($D$5:$D$504,D82)&amp;" times",""))</f>
        <v/>
      </c>
    </row>
    <row r="83">
      <c r="A83" s="13" t="n"/>
      <c r="B83" s="14" t="n"/>
      <c r="C83" s="15" t="n"/>
      <c r="D83" s="16">
        <f>IF(A83="","",UPPER(SUBSTITUTE(SUBSTITUTE(SUBSTITUTE(TRIM(A83),"-","")," ",""),"#","")))</f>
        <v/>
      </c>
      <c r="E83" s="17">
        <f>IF(D83="","",SUMIFS(Ledger!$C$5:$C$504,Ledger!$D$5:$D$504,D83))</f>
        <v/>
      </c>
      <c r="F83" s="17">
        <f>IF(D83="","",IF(COUNTIF($D$5:D83,D83)=1,ROUND(SUMIFS($C$5:$C$504,$D$5:$D$504,D83)-E83,2),0))</f>
        <v/>
      </c>
      <c r="G83" s="16">
        <f>IF(D83="","",IF(COUNTIF(Ledger!$D$5:$D$504,D83)=0,"Missing from ledger",IF(NOT(COUNTIF($D$5:D83,D83)=1),"Repeat line",IF(F83=0,"Matched","Amount differs"))))</f>
        <v/>
      </c>
      <c r="H83" s="16">
        <f>IF(D83="","",IF(COUNTIF($D$5:$D$504,D83)&gt;1,"Appears "&amp;COUNTIF($D$5:$D$504,D83)&amp;" times",""))</f>
        <v/>
      </c>
    </row>
    <row r="84">
      <c r="A84" s="13" t="n"/>
      <c r="B84" s="14" t="n"/>
      <c r="C84" s="15" t="n"/>
      <c r="D84" s="16">
        <f>IF(A84="","",UPPER(SUBSTITUTE(SUBSTITUTE(SUBSTITUTE(TRIM(A84),"-","")," ",""),"#","")))</f>
        <v/>
      </c>
      <c r="E84" s="17">
        <f>IF(D84="","",SUMIFS(Ledger!$C$5:$C$504,Ledger!$D$5:$D$504,D84))</f>
        <v/>
      </c>
      <c r="F84" s="17">
        <f>IF(D84="","",IF(COUNTIF($D$5:D84,D84)=1,ROUND(SUMIFS($C$5:$C$504,$D$5:$D$504,D84)-E84,2),0))</f>
        <v/>
      </c>
      <c r="G84" s="16">
        <f>IF(D84="","",IF(COUNTIF(Ledger!$D$5:$D$504,D84)=0,"Missing from ledger",IF(NOT(COUNTIF($D$5:D84,D84)=1),"Repeat line",IF(F84=0,"Matched","Amount differs"))))</f>
        <v/>
      </c>
      <c r="H84" s="16">
        <f>IF(D84="","",IF(COUNTIF($D$5:$D$504,D84)&gt;1,"Appears "&amp;COUNTIF($D$5:$D$504,D84)&amp;" times",""))</f>
        <v/>
      </c>
    </row>
    <row r="85">
      <c r="A85" s="13" t="n"/>
      <c r="B85" s="14" t="n"/>
      <c r="C85" s="15" t="n"/>
      <c r="D85" s="16">
        <f>IF(A85="","",UPPER(SUBSTITUTE(SUBSTITUTE(SUBSTITUTE(TRIM(A85),"-","")," ",""),"#","")))</f>
        <v/>
      </c>
      <c r="E85" s="17">
        <f>IF(D85="","",SUMIFS(Ledger!$C$5:$C$504,Ledger!$D$5:$D$504,D85))</f>
        <v/>
      </c>
      <c r="F85" s="17">
        <f>IF(D85="","",IF(COUNTIF($D$5:D85,D85)=1,ROUND(SUMIFS($C$5:$C$504,$D$5:$D$504,D85)-E85,2),0))</f>
        <v/>
      </c>
      <c r="G85" s="16">
        <f>IF(D85="","",IF(COUNTIF(Ledger!$D$5:$D$504,D85)=0,"Missing from ledger",IF(NOT(COUNTIF($D$5:D85,D85)=1),"Repeat line",IF(F85=0,"Matched","Amount differs"))))</f>
        <v/>
      </c>
      <c r="H85" s="16">
        <f>IF(D85="","",IF(COUNTIF($D$5:$D$504,D85)&gt;1,"Appears "&amp;COUNTIF($D$5:$D$504,D85)&amp;" times",""))</f>
        <v/>
      </c>
    </row>
    <row r="86">
      <c r="A86" s="13" t="n"/>
      <c r="B86" s="14" t="n"/>
      <c r="C86" s="15" t="n"/>
      <c r="D86" s="16">
        <f>IF(A86="","",UPPER(SUBSTITUTE(SUBSTITUTE(SUBSTITUTE(TRIM(A86),"-","")," ",""),"#","")))</f>
        <v/>
      </c>
      <c r="E86" s="17">
        <f>IF(D86="","",SUMIFS(Ledger!$C$5:$C$504,Ledger!$D$5:$D$504,D86))</f>
        <v/>
      </c>
      <c r="F86" s="17">
        <f>IF(D86="","",IF(COUNTIF($D$5:D86,D86)=1,ROUND(SUMIFS($C$5:$C$504,$D$5:$D$504,D86)-E86,2),0))</f>
        <v/>
      </c>
      <c r="G86" s="16">
        <f>IF(D86="","",IF(COUNTIF(Ledger!$D$5:$D$504,D86)=0,"Missing from ledger",IF(NOT(COUNTIF($D$5:D86,D86)=1),"Repeat line",IF(F86=0,"Matched","Amount differs"))))</f>
        <v/>
      </c>
      <c r="H86" s="16">
        <f>IF(D86="","",IF(COUNTIF($D$5:$D$504,D86)&gt;1,"Appears "&amp;COUNTIF($D$5:$D$504,D86)&amp;" times",""))</f>
        <v/>
      </c>
    </row>
    <row r="87">
      <c r="A87" s="13" t="n"/>
      <c r="B87" s="14" t="n"/>
      <c r="C87" s="15" t="n"/>
      <c r="D87" s="16">
        <f>IF(A87="","",UPPER(SUBSTITUTE(SUBSTITUTE(SUBSTITUTE(TRIM(A87),"-","")," ",""),"#","")))</f>
        <v/>
      </c>
      <c r="E87" s="17">
        <f>IF(D87="","",SUMIFS(Ledger!$C$5:$C$504,Ledger!$D$5:$D$504,D87))</f>
        <v/>
      </c>
      <c r="F87" s="17">
        <f>IF(D87="","",IF(COUNTIF($D$5:D87,D87)=1,ROUND(SUMIFS($C$5:$C$504,$D$5:$D$504,D87)-E87,2),0))</f>
        <v/>
      </c>
      <c r="G87" s="16">
        <f>IF(D87="","",IF(COUNTIF(Ledger!$D$5:$D$504,D87)=0,"Missing from ledger",IF(NOT(COUNTIF($D$5:D87,D87)=1),"Repeat line",IF(F87=0,"Matched","Amount differs"))))</f>
        <v/>
      </c>
      <c r="H87" s="16">
        <f>IF(D87="","",IF(COUNTIF($D$5:$D$504,D87)&gt;1,"Appears "&amp;COUNTIF($D$5:$D$504,D87)&amp;" times",""))</f>
        <v/>
      </c>
    </row>
    <row r="88">
      <c r="A88" s="13" t="n"/>
      <c r="B88" s="14" t="n"/>
      <c r="C88" s="15" t="n"/>
      <c r="D88" s="16">
        <f>IF(A88="","",UPPER(SUBSTITUTE(SUBSTITUTE(SUBSTITUTE(TRIM(A88),"-","")," ",""),"#","")))</f>
        <v/>
      </c>
      <c r="E88" s="17">
        <f>IF(D88="","",SUMIFS(Ledger!$C$5:$C$504,Ledger!$D$5:$D$504,D88))</f>
        <v/>
      </c>
      <c r="F88" s="17">
        <f>IF(D88="","",IF(COUNTIF($D$5:D88,D88)=1,ROUND(SUMIFS($C$5:$C$504,$D$5:$D$504,D88)-E88,2),0))</f>
        <v/>
      </c>
      <c r="G88" s="16">
        <f>IF(D88="","",IF(COUNTIF(Ledger!$D$5:$D$504,D88)=0,"Missing from ledger",IF(NOT(COUNTIF($D$5:D88,D88)=1),"Repeat line",IF(F88=0,"Matched","Amount differs"))))</f>
        <v/>
      </c>
      <c r="H88" s="16">
        <f>IF(D88="","",IF(COUNTIF($D$5:$D$504,D88)&gt;1,"Appears "&amp;COUNTIF($D$5:$D$504,D88)&amp;" times",""))</f>
        <v/>
      </c>
    </row>
    <row r="89">
      <c r="A89" s="13" t="n"/>
      <c r="B89" s="14" t="n"/>
      <c r="C89" s="15" t="n"/>
      <c r="D89" s="16">
        <f>IF(A89="","",UPPER(SUBSTITUTE(SUBSTITUTE(SUBSTITUTE(TRIM(A89),"-","")," ",""),"#","")))</f>
        <v/>
      </c>
      <c r="E89" s="17">
        <f>IF(D89="","",SUMIFS(Ledger!$C$5:$C$504,Ledger!$D$5:$D$504,D89))</f>
        <v/>
      </c>
      <c r="F89" s="17">
        <f>IF(D89="","",IF(COUNTIF($D$5:D89,D89)=1,ROUND(SUMIFS($C$5:$C$504,$D$5:$D$504,D89)-E89,2),0))</f>
        <v/>
      </c>
      <c r="G89" s="16">
        <f>IF(D89="","",IF(COUNTIF(Ledger!$D$5:$D$504,D89)=0,"Missing from ledger",IF(NOT(COUNTIF($D$5:D89,D89)=1),"Repeat line",IF(F89=0,"Matched","Amount differs"))))</f>
        <v/>
      </c>
      <c r="H89" s="16">
        <f>IF(D89="","",IF(COUNTIF($D$5:$D$504,D89)&gt;1,"Appears "&amp;COUNTIF($D$5:$D$504,D89)&amp;" times",""))</f>
        <v/>
      </c>
    </row>
    <row r="90">
      <c r="A90" s="13" t="n"/>
      <c r="B90" s="14" t="n"/>
      <c r="C90" s="15" t="n"/>
      <c r="D90" s="16">
        <f>IF(A90="","",UPPER(SUBSTITUTE(SUBSTITUTE(SUBSTITUTE(TRIM(A90),"-","")," ",""),"#","")))</f>
        <v/>
      </c>
      <c r="E90" s="17">
        <f>IF(D90="","",SUMIFS(Ledger!$C$5:$C$504,Ledger!$D$5:$D$504,D90))</f>
        <v/>
      </c>
      <c r="F90" s="17">
        <f>IF(D90="","",IF(COUNTIF($D$5:D90,D90)=1,ROUND(SUMIFS($C$5:$C$504,$D$5:$D$504,D90)-E90,2),0))</f>
        <v/>
      </c>
      <c r="G90" s="16">
        <f>IF(D90="","",IF(COUNTIF(Ledger!$D$5:$D$504,D90)=0,"Missing from ledger",IF(NOT(COUNTIF($D$5:D90,D90)=1),"Repeat line",IF(F90=0,"Matched","Amount differs"))))</f>
        <v/>
      </c>
      <c r="H90" s="16">
        <f>IF(D90="","",IF(COUNTIF($D$5:$D$504,D90)&gt;1,"Appears "&amp;COUNTIF($D$5:$D$504,D90)&amp;" times",""))</f>
        <v/>
      </c>
    </row>
    <row r="91">
      <c r="A91" s="13" t="n"/>
      <c r="B91" s="14" t="n"/>
      <c r="C91" s="15" t="n"/>
      <c r="D91" s="16">
        <f>IF(A91="","",UPPER(SUBSTITUTE(SUBSTITUTE(SUBSTITUTE(TRIM(A91),"-","")," ",""),"#","")))</f>
        <v/>
      </c>
      <c r="E91" s="17">
        <f>IF(D91="","",SUMIFS(Ledger!$C$5:$C$504,Ledger!$D$5:$D$504,D91))</f>
        <v/>
      </c>
      <c r="F91" s="17">
        <f>IF(D91="","",IF(COUNTIF($D$5:D91,D91)=1,ROUND(SUMIFS($C$5:$C$504,$D$5:$D$504,D91)-E91,2),0))</f>
        <v/>
      </c>
      <c r="G91" s="16">
        <f>IF(D91="","",IF(COUNTIF(Ledger!$D$5:$D$504,D91)=0,"Missing from ledger",IF(NOT(COUNTIF($D$5:D91,D91)=1),"Repeat line",IF(F91=0,"Matched","Amount differs"))))</f>
        <v/>
      </c>
      <c r="H91" s="16">
        <f>IF(D91="","",IF(COUNTIF($D$5:$D$504,D91)&gt;1,"Appears "&amp;COUNTIF($D$5:$D$504,D91)&amp;" times",""))</f>
        <v/>
      </c>
    </row>
    <row r="92">
      <c r="A92" s="13" t="n"/>
      <c r="B92" s="14" t="n"/>
      <c r="C92" s="15" t="n"/>
      <c r="D92" s="16">
        <f>IF(A92="","",UPPER(SUBSTITUTE(SUBSTITUTE(SUBSTITUTE(TRIM(A92),"-","")," ",""),"#","")))</f>
        <v/>
      </c>
      <c r="E92" s="17">
        <f>IF(D92="","",SUMIFS(Ledger!$C$5:$C$504,Ledger!$D$5:$D$504,D92))</f>
        <v/>
      </c>
      <c r="F92" s="17">
        <f>IF(D92="","",IF(COUNTIF($D$5:D92,D92)=1,ROUND(SUMIFS($C$5:$C$504,$D$5:$D$504,D92)-E92,2),0))</f>
        <v/>
      </c>
      <c r="G92" s="16">
        <f>IF(D92="","",IF(COUNTIF(Ledger!$D$5:$D$504,D92)=0,"Missing from ledger",IF(NOT(COUNTIF($D$5:D92,D92)=1),"Repeat line",IF(F92=0,"Matched","Amount differs"))))</f>
        <v/>
      </c>
      <c r="H92" s="16">
        <f>IF(D92="","",IF(COUNTIF($D$5:$D$504,D92)&gt;1,"Appears "&amp;COUNTIF($D$5:$D$504,D92)&amp;" times",""))</f>
        <v/>
      </c>
    </row>
    <row r="93">
      <c r="A93" s="13" t="n"/>
      <c r="B93" s="14" t="n"/>
      <c r="C93" s="15" t="n"/>
      <c r="D93" s="16">
        <f>IF(A93="","",UPPER(SUBSTITUTE(SUBSTITUTE(SUBSTITUTE(TRIM(A93),"-","")," ",""),"#","")))</f>
        <v/>
      </c>
      <c r="E93" s="17">
        <f>IF(D93="","",SUMIFS(Ledger!$C$5:$C$504,Ledger!$D$5:$D$504,D93))</f>
        <v/>
      </c>
      <c r="F93" s="17">
        <f>IF(D93="","",IF(COUNTIF($D$5:D93,D93)=1,ROUND(SUMIFS($C$5:$C$504,$D$5:$D$504,D93)-E93,2),0))</f>
        <v/>
      </c>
      <c r="G93" s="16">
        <f>IF(D93="","",IF(COUNTIF(Ledger!$D$5:$D$504,D93)=0,"Missing from ledger",IF(NOT(COUNTIF($D$5:D93,D93)=1),"Repeat line",IF(F93=0,"Matched","Amount differs"))))</f>
        <v/>
      </c>
      <c r="H93" s="16">
        <f>IF(D93="","",IF(COUNTIF($D$5:$D$504,D93)&gt;1,"Appears "&amp;COUNTIF($D$5:$D$504,D93)&amp;" times",""))</f>
        <v/>
      </c>
    </row>
    <row r="94">
      <c r="A94" s="13" t="n"/>
      <c r="B94" s="14" t="n"/>
      <c r="C94" s="15" t="n"/>
      <c r="D94" s="16">
        <f>IF(A94="","",UPPER(SUBSTITUTE(SUBSTITUTE(SUBSTITUTE(TRIM(A94),"-","")," ",""),"#","")))</f>
        <v/>
      </c>
      <c r="E94" s="17">
        <f>IF(D94="","",SUMIFS(Ledger!$C$5:$C$504,Ledger!$D$5:$D$504,D94))</f>
        <v/>
      </c>
      <c r="F94" s="17">
        <f>IF(D94="","",IF(COUNTIF($D$5:D94,D94)=1,ROUND(SUMIFS($C$5:$C$504,$D$5:$D$504,D94)-E94,2),0))</f>
        <v/>
      </c>
      <c r="G94" s="16">
        <f>IF(D94="","",IF(COUNTIF(Ledger!$D$5:$D$504,D94)=0,"Missing from ledger",IF(NOT(COUNTIF($D$5:D94,D94)=1),"Repeat line",IF(F94=0,"Matched","Amount differs"))))</f>
        <v/>
      </c>
      <c r="H94" s="16">
        <f>IF(D94="","",IF(COUNTIF($D$5:$D$504,D94)&gt;1,"Appears "&amp;COUNTIF($D$5:$D$504,D94)&amp;" times",""))</f>
        <v/>
      </c>
    </row>
    <row r="95">
      <c r="A95" s="13" t="n"/>
      <c r="B95" s="14" t="n"/>
      <c r="C95" s="15" t="n"/>
      <c r="D95" s="16">
        <f>IF(A95="","",UPPER(SUBSTITUTE(SUBSTITUTE(SUBSTITUTE(TRIM(A95),"-","")," ",""),"#","")))</f>
        <v/>
      </c>
      <c r="E95" s="17">
        <f>IF(D95="","",SUMIFS(Ledger!$C$5:$C$504,Ledger!$D$5:$D$504,D95))</f>
        <v/>
      </c>
      <c r="F95" s="17">
        <f>IF(D95="","",IF(COUNTIF($D$5:D95,D95)=1,ROUND(SUMIFS($C$5:$C$504,$D$5:$D$504,D95)-E95,2),0))</f>
        <v/>
      </c>
      <c r="G95" s="16">
        <f>IF(D95="","",IF(COUNTIF(Ledger!$D$5:$D$504,D95)=0,"Missing from ledger",IF(NOT(COUNTIF($D$5:D95,D95)=1),"Repeat line",IF(F95=0,"Matched","Amount differs"))))</f>
        <v/>
      </c>
      <c r="H95" s="16">
        <f>IF(D95="","",IF(COUNTIF($D$5:$D$504,D95)&gt;1,"Appears "&amp;COUNTIF($D$5:$D$504,D95)&amp;" times",""))</f>
        <v/>
      </c>
    </row>
    <row r="96">
      <c r="A96" s="13" t="n"/>
      <c r="B96" s="14" t="n"/>
      <c r="C96" s="15" t="n"/>
      <c r="D96" s="16">
        <f>IF(A96="","",UPPER(SUBSTITUTE(SUBSTITUTE(SUBSTITUTE(TRIM(A96),"-","")," ",""),"#","")))</f>
        <v/>
      </c>
      <c r="E96" s="17">
        <f>IF(D96="","",SUMIFS(Ledger!$C$5:$C$504,Ledger!$D$5:$D$504,D96))</f>
        <v/>
      </c>
      <c r="F96" s="17">
        <f>IF(D96="","",IF(COUNTIF($D$5:D96,D96)=1,ROUND(SUMIFS($C$5:$C$504,$D$5:$D$504,D96)-E96,2),0))</f>
        <v/>
      </c>
      <c r="G96" s="16">
        <f>IF(D96="","",IF(COUNTIF(Ledger!$D$5:$D$504,D96)=0,"Missing from ledger",IF(NOT(COUNTIF($D$5:D96,D96)=1),"Repeat line",IF(F96=0,"Matched","Amount differs"))))</f>
        <v/>
      </c>
      <c r="H96" s="16">
        <f>IF(D96="","",IF(COUNTIF($D$5:$D$504,D96)&gt;1,"Appears "&amp;COUNTIF($D$5:$D$504,D96)&amp;" times",""))</f>
        <v/>
      </c>
    </row>
    <row r="97">
      <c r="A97" s="13" t="n"/>
      <c r="B97" s="14" t="n"/>
      <c r="C97" s="15" t="n"/>
      <c r="D97" s="16">
        <f>IF(A97="","",UPPER(SUBSTITUTE(SUBSTITUTE(SUBSTITUTE(TRIM(A97),"-","")," ",""),"#","")))</f>
        <v/>
      </c>
      <c r="E97" s="17">
        <f>IF(D97="","",SUMIFS(Ledger!$C$5:$C$504,Ledger!$D$5:$D$504,D97))</f>
        <v/>
      </c>
      <c r="F97" s="17">
        <f>IF(D97="","",IF(COUNTIF($D$5:D97,D97)=1,ROUND(SUMIFS($C$5:$C$504,$D$5:$D$504,D97)-E97,2),0))</f>
        <v/>
      </c>
      <c r="G97" s="16">
        <f>IF(D97="","",IF(COUNTIF(Ledger!$D$5:$D$504,D97)=0,"Missing from ledger",IF(NOT(COUNTIF($D$5:D97,D97)=1),"Repeat line",IF(F97=0,"Matched","Amount differs"))))</f>
        <v/>
      </c>
      <c r="H97" s="16">
        <f>IF(D97="","",IF(COUNTIF($D$5:$D$504,D97)&gt;1,"Appears "&amp;COUNTIF($D$5:$D$504,D97)&amp;" times",""))</f>
        <v/>
      </c>
    </row>
    <row r="98">
      <c r="A98" s="13" t="n"/>
      <c r="B98" s="14" t="n"/>
      <c r="C98" s="15" t="n"/>
      <c r="D98" s="16">
        <f>IF(A98="","",UPPER(SUBSTITUTE(SUBSTITUTE(SUBSTITUTE(TRIM(A98),"-","")," ",""),"#","")))</f>
        <v/>
      </c>
      <c r="E98" s="17">
        <f>IF(D98="","",SUMIFS(Ledger!$C$5:$C$504,Ledger!$D$5:$D$504,D98))</f>
        <v/>
      </c>
      <c r="F98" s="17">
        <f>IF(D98="","",IF(COUNTIF($D$5:D98,D98)=1,ROUND(SUMIFS($C$5:$C$504,$D$5:$D$504,D98)-E98,2),0))</f>
        <v/>
      </c>
      <c r="G98" s="16">
        <f>IF(D98="","",IF(COUNTIF(Ledger!$D$5:$D$504,D98)=0,"Missing from ledger",IF(NOT(COUNTIF($D$5:D98,D98)=1),"Repeat line",IF(F98=0,"Matched","Amount differs"))))</f>
        <v/>
      </c>
      <c r="H98" s="16">
        <f>IF(D98="","",IF(COUNTIF($D$5:$D$504,D98)&gt;1,"Appears "&amp;COUNTIF($D$5:$D$504,D98)&amp;" times",""))</f>
        <v/>
      </c>
    </row>
    <row r="99">
      <c r="A99" s="13" t="n"/>
      <c r="B99" s="14" t="n"/>
      <c r="C99" s="15" t="n"/>
      <c r="D99" s="16">
        <f>IF(A99="","",UPPER(SUBSTITUTE(SUBSTITUTE(SUBSTITUTE(TRIM(A99),"-","")," ",""),"#","")))</f>
        <v/>
      </c>
      <c r="E99" s="17">
        <f>IF(D99="","",SUMIFS(Ledger!$C$5:$C$504,Ledger!$D$5:$D$504,D99))</f>
        <v/>
      </c>
      <c r="F99" s="17">
        <f>IF(D99="","",IF(COUNTIF($D$5:D99,D99)=1,ROUND(SUMIFS($C$5:$C$504,$D$5:$D$504,D99)-E99,2),0))</f>
        <v/>
      </c>
      <c r="G99" s="16">
        <f>IF(D99="","",IF(COUNTIF(Ledger!$D$5:$D$504,D99)=0,"Missing from ledger",IF(NOT(COUNTIF($D$5:D99,D99)=1),"Repeat line",IF(F99=0,"Matched","Amount differs"))))</f>
        <v/>
      </c>
      <c r="H99" s="16">
        <f>IF(D99="","",IF(COUNTIF($D$5:$D$504,D99)&gt;1,"Appears "&amp;COUNTIF($D$5:$D$504,D99)&amp;" times",""))</f>
        <v/>
      </c>
    </row>
    <row r="100">
      <c r="A100" s="13" t="n"/>
      <c r="B100" s="14" t="n"/>
      <c r="C100" s="15" t="n"/>
      <c r="D100" s="16">
        <f>IF(A100="","",UPPER(SUBSTITUTE(SUBSTITUTE(SUBSTITUTE(TRIM(A100),"-","")," ",""),"#","")))</f>
        <v/>
      </c>
      <c r="E100" s="17">
        <f>IF(D100="","",SUMIFS(Ledger!$C$5:$C$504,Ledger!$D$5:$D$504,D100))</f>
        <v/>
      </c>
      <c r="F100" s="17">
        <f>IF(D100="","",IF(COUNTIF($D$5:D100,D100)=1,ROUND(SUMIFS($C$5:$C$504,$D$5:$D$504,D100)-E100,2),0))</f>
        <v/>
      </c>
      <c r="G100" s="16">
        <f>IF(D100="","",IF(COUNTIF(Ledger!$D$5:$D$504,D100)=0,"Missing from ledger",IF(NOT(COUNTIF($D$5:D100,D100)=1),"Repeat line",IF(F100=0,"Matched","Amount differs"))))</f>
        <v/>
      </c>
      <c r="H100" s="16">
        <f>IF(D100="","",IF(COUNTIF($D$5:$D$504,D100)&gt;1,"Appears "&amp;COUNTIF($D$5:$D$504,D100)&amp;" times",""))</f>
        <v/>
      </c>
    </row>
    <row r="101">
      <c r="A101" s="13" t="n"/>
      <c r="B101" s="14" t="n"/>
      <c r="C101" s="15" t="n"/>
      <c r="D101" s="16">
        <f>IF(A101="","",UPPER(SUBSTITUTE(SUBSTITUTE(SUBSTITUTE(TRIM(A101),"-","")," ",""),"#","")))</f>
        <v/>
      </c>
      <c r="E101" s="17">
        <f>IF(D101="","",SUMIFS(Ledger!$C$5:$C$504,Ledger!$D$5:$D$504,D101))</f>
        <v/>
      </c>
      <c r="F101" s="17">
        <f>IF(D101="","",IF(COUNTIF($D$5:D101,D101)=1,ROUND(SUMIFS($C$5:$C$504,$D$5:$D$504,D101)-E101,2),0))</f>
        <v/>
      </c>
      <c r="G101" s="16">
        <f>IF(D101="","",IF(COUNTIF(Ledger!$D$5:$D$504,D101)=0,"Missing from ledger",IF(NOT(COUNTIF($D$5:D101,D101)=1),"Repeat line",IF(F101=0,"Matched","Amount differs"))))</f>
        <v/>
      </c>
      <c r="H101" s="16">
        <f>IF(D101="","",IF(COUNTIF($D$5:$D$504,D101)&gt;1,"Appears "&amp;COUNTIF($D$5:$D$504,D101)&amp;" times",""))</f>
        <v/>
      </c>
    </row>
    <row r="102">
      <c r="A102" s="13" t="n"/>
      <c r="B102" s="14" t="n"/>
      <c r="C102" s="15" t="n"/>
      <c r="D102" s="16">
        <f>IF(A102="","",UPPER(SUBSTITUTE(SUBSTITUTE(SUBSTITUTE(TRIM(A102),"-","")," ",""),"#","")))</f>
        <v/>
      </c>
      <c r="E102" s="17">
        <f>IF(D102="","",SUMIFS(Ledger!$C$5:$C$504,Ledger!$D$5:$D$504,D102))</f>
        <v/>
      </c>
      <c r="F102" s="17">
        <f>IF(D102="","",IF(COUNTIF($D$5:D102,D102)=1,ROUND(SUMIFS($C$5:$C$504,$D$5:$D$504,D102)-E102,2),0))</f>
        <v/>
      </c>
      <c r="G102" s="16">
        <f>IF(D102="","",IF(COUNTIF(Ledger!$D$5:$D$504,D102)=0,"Missing from ledger",IF(NOT(COUNTIF($D$5:D102,D102)=1),"Repeat line",IF(F102=0,"Matched","Amount differs"))))</f>
        <v/>
      </c>
      <c r="H102" s="16">
        <f>IF(D102="","",IF(COUNTIF($D$5:$D$504,D102)&gt;1,"Appears "&amp;COUNTIF($D$5:$D$504,D102)&amp;" times",""))</f>
        <v/>
      </c>
    </row>
    <row r="103">
      <c r="A103" s="13" t="n"/>
      <c r="B103" s="14" t="n"/>
      <c r="C103" s="15" t="n"/>
      <c r="D103" s="16">
        <f>IF(A103="","",UPPER(SUBSTITUTE(SUBSTITUTE(SUBSTITUTE(TRIM(A103),"-","")," ",""),"#","")))</f>
        <v/>
      </c>
      <c r="E103" s="17">
        <f>IF(D103="","",SUMIFS(Ledger!$C$5:$C$504,Ledger!$D$5:$D$504,D103))</f>
        <v/>
      </c>
      <c r="F103" s="17">
        <f>IF(D103="","",IF(COUNTIF($D$5:D103,D103)=1,ROUND(SUMIFS($C$5:$C$504,$D$5:$D$504,D103)-E103,2),0))</f>
        <v/>
      </c>
      <c r="G103" s="16">
        <f>IF(D103="","",IF(COUNTIF(Ledger!$D$5:$D$504,D103)=0,"Missing from ledger",IF(NOT(COUNTIF($D$5:D103,D103)=1),"Repeat line",IF(F103=0,"Matched","Amount differs"))))</f>
        <v/>
      </c>
      <c r="H103" s="16">
        <f>IF(D103="","",IF(COUNTIF($D$5:$D$504,D103)&gt;1,"Appears "&amp;COUNTIF($D$5:$D$504,D103)&amp;" times",""))</f>
        <v/>
      </c>
    </row>
    <row r="104">
      <c r="A104" s="13" t="n"/>
      <c r="B104" s="14" t="n"/>
      <c r="C104" s="15" t="n"/>
      <c r="D104" s="16">
        <f>IF(A104="","",UPPER(SUBSTITUTE(SUBSTITUTE(SUBSTITUTE(TRIM(A104),"-","")," ",""),"#","")))</f>
        <v/>
      </c>
      <c r="E104" s="17">
        <f>IF(D104="","",SUMIFS(Ledger!$C$5:$C$504,Ledger!$D$5:$D$504,D104))</f>
        <v/>
      </c>
      <c r="F104" s="17">
        <f>IF(D104="","",IF(COUNTIF($D$5:D104,D104)=1,ROUND(SUMIFS($C$5:$C$504,$D$5:$D$504,D104)-E104,2),0))</f>
        <v/>
      </c>
      <c r="G104" s="16">
        <f>IF(D104="","",IF(COUNTIF(Ledger!$D$5:$D$504,D104)=0,"Missing from ledger",IF(NOT(COUNTIF($D$5:D104,D104)=1),"Repeat line",IF(F104=0,"Matched","Amount differs"))))</f>
        <v/>
      </c>
      <c r="H104" s="16">
        <f>IF(D104="","",IF(COUNTIF($D$5:$D$504,D104)&gt;1,"Appears "&amp;COUNTIF($D$5:$D$504,D104)&amp;" times",""))</f>
        <v/>
      </c>
    </row>
    <row r="105">
      <c r="A105" s="13" t="n"/>
      <c r="B105" s="14" t="n"/>
      <c r="C105" s="15" t="n"/>
      <c r="D105" s="16">
        <f>IF(A105="","",UPPER(SUBSTITUTE(SUBSTITUTE(SUBSTITUTE(TRIM(A105),"-","")," ",""),"#","")))</f>
        <v/>
      </c>
      <c r="E105" s="17">
        <f>IF(D105="","",SUMIFS(Ledger!$C$5:$C$504,Ledger!$D$5:$D$504,D105))</f>
        <v/>
      </c>
      <c r="F105" s="17">
        <f>IF(D105="","",IF(COUNTIF($D$5:D105,D105)=1,ROUND(SUMIFS($C$5:$C$504,$D$5:$D$504,D105)-E105,2),0))</f>
        <v/>
      </c>
      <c r="G105" s="16">
        <f>IF(D105="","",IF(COUNTIF(Ledger!$D$5:$D$504,D105)=0,"Missing from ledger",IF(NOT(COUNTIF($D$5:D105,D105)=1),"Repeat line",IF(F105=0,"Matched","Amount differs"))))</f>
        <v/>
      </c>
      <c r="H105" s="16">
        <f>IF(D105="","",IF(COUNTIF($D$5:$D$504,D105)&gt;1,"Appears "&amp;COUNTIF($D$5:$D$504,D105)&amp;" times",""))</f>
        <v/>
      </c>
    </row>
    <row r="106">
      <c r="A106" s="13" t="n"/>
      <c r="B106" s="14" t="n"/>
      <c r="C106" s="15" t="n"/>
      <c r="D106" s="16">
        <f>IF(A106="","",UPPER(SUBSTITUTE(SUBSTITUTE(SUBSTITUTE(TRIM(A106),"-","")," ",""),"#","")))</f>
        <v/>
      </c>
      <c r="E106" s="17">
        <f>IF(D106="","",SUMIFS(Ledger!$C$5:$C$504,Ledger!$D$5:$D$504,D106))</f>
        <v/>
      </c>
      <c r="F106" s="17">
        <f>IF(D106="","",IF(COUNTIF($D$5:D106,D106)=1,ROUND(SUMIFS($C$5:$C$504,$D$5:$D$504,D106)-E106,2),0))</f>
        <v/>
      </c>
      <c r="G106" s="16">
        <f>IF(D106="","",IF(COUNTIF(Ledger!$D$5:$D$504,D106)=0,"Missing from ledger",IF(NOT(COUNTIF($D$5:D106,D106)=1),"Repeat line",IF(F106=0,"Matched","Amount differs"))))</f>
        <v/>
      </c>
      <c r="H106" s="16">
        <f>IF(D106="","",IF(COUNTIF($D$5:$D$504,D106)&gt;1,"Appears "&amp;COUNTIF($D$5:$D$504,D106)&amp;" times",""))</f>
        <v/>
      </c>
    </row>
    <row r="107">
      <c r="A107" s="13" t="n"/>
      <c r="B107" s="14" t="n"/>
      <c r="C107" s="15" t="n"/>
      <c r="D107" s="16">
        <f>IF(A107="","",UPPER(SUBSTITUTE(SUBSTITUTE(SUBSTITUTE(TRIM(A107),"-","")," ",""),"#","")))</f>
        <v/>
      </c>
      <c r="E107" s="17">
        <f>IF(D107="","",SUMIFS(Ledger!$C$5:$C$504,Ledger!$D$5:$D$504,D107))</f>
        <v/>
      </c>
      <c r="F107" s="17">
        <f>IF(D107="","",IF(COUNTIF($D$5:D107,D107)=1,ROUND(SUMIFS($C$5:$C$504,$D$5:$D$504,D107)-E107,2),0))</f>
        <v/>
      </c>
      <c r="G107" s="16">
        <f>IF(D107="","",IF(COUNTIF(Ledger!$D$5:$D$504,D107)=0,"Missing from ledger",IF(NOT(COUNTIF($D$5:D107,D107)=1),"Repeat line",IF(F107=0,"Matched","Amount differs"))))</f>
        <v/>
      </c>
      <c r="H107" s="16">
        <f>IF(D107="","",IF(COUNTIF($D$5:$D$504,D107)&gt;1,"Appears "&amp;COUNTIF($D$5:$D$504,D107)&amp;" times",""))</f>
        <v/>
      </c>
    </row>
    <row r="108">
      <c r="A108" s="13" t="n"/>
      <c r="B108" s="14" t="n"/>
      <c r="C108" s="15" t="n"/>
      <c r="D108" s="16">
        <f>IF(A108="","",UPPER(SUBSTITUTE(SUBSTITUTE(SUBSTITUTE(TRIM(A108),"-","")," ",""),"#","")))</f>
        <v/>
      </c>
      <c r="E108" s="17">
        <f>IF(D108="","",SUMIFS(Ledger!$C$5:$C$504,Ledger!$D$5:$D$504,D108))</f>
        <v/>
      </c>
      <c r="F108" s="17">
        <f>IF(D108="","",IF(COUNTIF($D$5:D108,D108)=1,ROUND(SUMIFS($C$5:$C$504,$D$5:$D$504,D108)-E108,2),0))</f>
        <v/>
      </c>
      <c r="G108" s="16">
        <f>IF(D108="","",IF(COUNTIF(Ledger!$D$5:$D$504,D108)=0,"Missing from ledger",IF(NOT(COUNTIF($D$5:D108,D108)=1),"Repeat line",IF(F108=0,"Matched","Amount differs"))))</f>
        <v/>
      </c>
      <c r="H108" s="16">
        <f>IF(D108="","",IF(COUNTIF($D$5:$D$504,D108)&gt;1,"Appears "&amp;COUNTIF($D$5:$D$504,D108)&amp;" times",""))</f>
        <v/>
      </c>
    </row>
    <row r="109">
      <c r="A109" s="13" t="n"/>
      <c r="B109" s="14" t="n"/>
      <c r="C109" s="15" t="n"/>
      <c r="D109" s="16">
        <f>IF(A109="","",UPPER(SUBSTITUTE(SUBSTITUTE(SUBSTITUTE(TRIM(A109),"-","")," ",""),"#","")))</f>
        <v/>
      </c>
      <c r="E109" s="17">
        <f>IF(D109="","",SUMIFS(Ledger!$C$5:$C$504,Ledger!$D$5:$D$504,D109))</f>
        <v/>
      </c>
      <c r="F109" s="17">
        <f>IF(D109="","",IF(COUNTIF($D$5:D109,D109)=1,ROUND(SUMIFS($C$5:$C$504,$D$5:$D$504,D109)-E109,2),0))</f>
        <v/>
      </c>
      <c r="G109" s="16">
        <f>IF(D109="","",IF(COUNTIF(Ledger!$D$5:$D$504,D109)=0,"Missing from ledger",IF(NOT(COUNTIF($D$5:D109,D109)=1),"Repeat line",IF(F109=0,"Matched","Amount differs"))))</f>
        <v/>
      </c>
      <c r="H109" s="16">
        <f>IF(D109="","",IF(COUNTIF($D$5:$D$504,D109)&gt;1,"Appears "&amp;COUNTIF($D$5:$D$504,D109)&amp;" times",""))</f>
        <v/>
      </c>
    </row>
    <row r="110">
      <c r="A110" s="13" t="n"/>
      <c r="B110" s="14" t="n"/>
      <c r="C110" s="15" t="n"/>
      <c r="D110" s="16">
        <f>IF(A110="","",UPPER(SUBSTITUTE(SUBSTITUTE(SUBSTITUTE(TRIM(A110),"-","")," ",""),"#","")))</f>
        <v/>
      </c>
      <c r="E110" s="17">
        <f>IF(D110="","",SUMIFS(Ledger!$C$5:$C$504,Ledger!$D$5:$D$504,D110))</f>
        <v/>
      </c>
      <c r="F110" s="17">
        <f>IF(D110="","",IF(COUNTIF($D$5:D110,D110)=1,ROUND(SUMIFS($C$5:$C$504,$D$5:$D$504,D110)-E110,2),0))</f>
        <v/>
      </c>
      <c r="G110" s="16">
        <f>IF(D110="","",IF(COUNTIF(Ledger!$D$5:$D$504,D110)=0,"Missing from ledger",IF(NOT(COUNTIF($D$5:D110,D110)=1),"Repeat line",IF(F110=0,"Matched","Amount differs"))))</f>
        <v/>
      </c>
      <c r="H110" s="16">
        <f>IF(D110="","",IF(COUNTIF($D$5:$D$504,D110)&gt;1,"Appears "&amp;COUNTIF($D$5:$D$504,D110)&amp;" times",""))</f>
        <v/>
      </c>
    </row>
    <row r="111">
      <c r="A111" s="13" t="n"/>
      <c r="B111" s="14" t="n"/>
      <c r="C111" s="15" t="n"/>
      <c r="D111" s="16">
        <f>IF(A111="","",UPPER(SUBSTITUTE(SUBSTITUTE(SUBSTITUTE(TRIM(A111),"-","")," ",""),"#","")))</f>
        <v/>
      </c>
      <c r="E111" s="17">
        <f>IF(D111="","",SUMIFS(Ledger!$C$5:$C$504,Ledger!$D$5:$D$504,D111))</f>
        <v/>
      </c>
      <c r="F111" s="17">
        <f>IF(D111="","",IF(COUNTIF($D$5:D111,D111)=1,ROUND(SUMIFS($C$5:$C$504,$D$5:$D$504,D111)-E111,2),0))</f>
        <v/>
      </c>
      <c r="G111" s="16">
        <f>IF(D111="","",IF(COUNTIF(Ledger!$D$5:$D$504,D111)=0,"Missing from ledger",IF(NOT(COUNTIF($D$5:D111,D111)=1),"Repeat line",IF(F111=0,"Matched","Amount differs"))))</f>
        <v/>
      </c>
      <c r="H111" s="16">
        <f>IF(D111="","",IF(COUNTIF($D$5:$D$504,D111)&gt;1,"Appears "&amp;COUNTIF($D$5:$D$504,D111)&amp;" times",""))</f>
        <v/>
      </c>
    </row>
    <row r="112">
      <c r="A112" s="13" t="n"/>
      <c r="B112" s="14" t="n"/>
      <c r="C112" s="15" t="n"/>
      <c r="D112" s="16">
        <f>IF(A112="","",UPPER(SUBSTITUTE(SUBSTITUTE(SUBSTITUTE(TRIM(A112),"-","")," ",""),"#","")))</f>
        <v/>
      </c>
      <c r="E112" s="17">
        <f>IF(D112="","",SUMIFS(Ledger!$C$5:$C$504,Ledger!$D$5:$D$504,D112))</f>
        <v/>
      </c>
      <c r="F112" s="17">
        <f>IF(D112="","",IF(COUNTIF($D$5:D112,D112)=1,ROUND(SUMIFS($C$5:$C$504,$D$5:$D$504,D112)-E112,2),0))</f>
        <v/>
      </c>
      <c r="G112" s="16">
        <f>IF(D112="","",IF(COUNTIF(Ledger!$D$5:$D$504,D112)=0,"Missing from ledger",IF(NOT(COUNTIF($D$5:D112,D112)=1),"Repeat line",IF(F112=0,"Matched","Amount differs"))))</f>
        <v/>
      </c>
      <c r="H112" s="16">
        <f>IF(D112="","",IF(COUNTIF($D$5:$D$504,D112)&gt;1,"Appears "&amp;COUNTIF($D$5:$D$504,D112)&amp;" times",""))</f>
        <v/>
      </c>
    </row>
    <row r="113">
      <c r="A113" s="13" t="n"/>
      <c r="B113" s="14" t="n"/>
      <c r="C113" s="15" t="n"/>
      <c r="D113" s="16">
        <f>IF(A113="","",UPPER(SUBSTITUTE(SUBSTITUTE(SUBSTITUTE(TRIM(A113),"-","")," ",""),"#","")))</f>
        <v/>
      </c>
      <c r="E113" s="17">
        <f>IF(D113="","",SUMIFS(Ledger!$C$5:$C$504,Ledger!$D$5:$D$504,D113))</f>
        <v/>
      </c>
      <c r="F113" s="17">
        <f>IF(D113="","",IF(COUNTIF($D$5:D113,D113)=1,ROUND(SUMIFS($C$5:$C$504,$D$5:$D$504,D113)-E113,2),0))</f>
        <v/>
      </c>
      <c r="G113" s="16">
        <f>IF(D113="","",IF(COUNTIF(Ledger!$D$5:$D$504,D113)=0,"Missing from ledger",IF(NOT(COUNTIF($D$5:D113,D113)=1),"Repeat line",IF(F113=0,"Matched","Amount differs"))))</f>
        <v/>
      </c>
      <c r="H113" s="16">
        <f>IF(D113="","",IF(COUNTIF($D$5:$D$504,D113)&gt;1,"Appears "&amp;COUNTIF($D$5:$D$504,D113)&amp;" times",""))</f>
        <v/>
      </c>
    </row>
    <row r="114">
      <c r="A114" s="13" t="n"/>
      <c r="B114" s="14" t="n"/>
      <c r="C114" s="15" t="n"/>
      <c r="D114" s="16">
        <f>IF(A114="","",UPPER(SUBSTITUTE(SUBSTITUTE(SUBSTITUTE(TRIM(A114),"-","")," ",""),"#","")))</f>
        <v/>
      </c>
      <c r="E114" s="17">
        <f>IF(D114="","",SUMIFS(Ledger!$C$5:$C$504,Ledger!$D$5:$D$504,D114))</f>
        <v/>
      </c>
      <c r="F114" s="17">
        <f>IF(D114="","",IF(COUNTIF($D$5:D114,D114)=1,ROUND(SUMIFS($C$5:$C$504,$D$5:$D$504,D114)-E114,2),0))</f>
        <v/>
      </c>
      <c r="G114" s="16">
        <f>IF(D114="","",IF(COUNTIF(Ledger!$D$5:$D$504,D114)=0,"Missing from ledger",IF(NOT(COUNTIF($D$5:D114,D114)=1),"Repeat line",IF(F114=0,"Matched","Amount differs"))))</f>
        <v/>
      </c>
      <c r="H114" s="16">
        <f>IF(D114="","",IF(COUNTIF($D$5:$D$504,D114)&gt;1,"Appears "&amp;COUNTIF($D$5:$D$504,D114)&amp;" times",""))</f>
        <v/>
      </c>
    </row>
    <row r="115">
      <c r="A115" s="13" t="n"/>
      <c r="B115" s="14" t="n"/>
      <c r="C115" s="15" t="n"/>
      <c r="D115" s="16">
        <f>IF(A115="","",UPPER(SUBSTITUTE(SUBSTITUTE(SUBSTITUTE(TRIM(A115),"-","")," ",""),"#","")))</f>
        <v/>
      </c>
      <c r="E115" s="17">
        <f>IF(D115="","",SUMIFS(Ledger!$C$5:$C$504,Ledger!$D$5:$D$504,D115))</f>
        <v/>
      </c>
      <c r="F115" s="17">
        <f>IF(D115="","",IF(COUNTIF($D$5:D115,D115)=1,ROUND(SUMIFS($C$5:$C$504,$D$5:$D$504,D115)-E115,2),0))</f>
        <v/>
      </c>
      <c r="G115" s="16">
        <f>IF(D115="","",IF(COUNTIF(Ledger!$D$5:$D$504,D115)=0,"Missing from ledger",IF(NOT(COUNTIF($D$5:D115,D115)=1),"Repeat line",IF(F115=0,"Matched","Amount differs"))))</f>
        <v/>
      </c>
      <c r="H115" s="16">
        <f>IF(D115="","",IF(COUNTIF($D$5:$D$504,D115)&gt;1,"Appears "&amp;COUNTIF($D$5:$D$504,D115)&amp;" times",""))</f>
        <v/>
      </c>
    </row>
    <row r="116">
      <c r="A116" s="13" t="n"/>
      <c r="B116" s="14" t="n"/>
      <c r="C116" s="15" t="n"/>
      <c r="D116" s="16">
        <f>IF(A116="","",UPPER(SUBSTITUTE(SUBSTITUTE(SUBSTITUTE(TRIM(A116),"-","")," ",""),"#","")))</f>
        <v/>
      </c>
      <c r="E116" s="17">
        <f>IF(D116="","",SUMIFS(Ledger!$C$5:$C$504,Ledger!$D$5:$D$504,D116))</f>
        <v/>
      </c>
      <c r="F116" s="17">
        <f>IF(D116="","",IF(COUNTIF($D$5:D116,D116)=1,ROUND(SUMIFS($C$5:$C$504,$D$5:$D$504,D116)-E116,2),0))</f>
        <v/>
      </c>
      <c r="G116" s="16">
        <f>IF(D116="","",IF(COUNTIF(Ledger!$D$5:$D$504,D116)=0,"Missing from ledger",IF(NOT(COUNTIF($D$5:D116,D116)=1),"Repeat line",IF(F116=0,"Matched","Amount differs"))))</f>
        <v/>
      </c>
      <c r="H116" s="16">
        <f>IF(D116="","",IF(COUNTIF($D$5:$D$504,D116)&gt;1,"Appears "&amp;COUNTIF($D$5:$D$504,D116)&amp;" times",""))</f>
        <v/>
      </c>
    </row>
    <row r="117">
      <c r="A117" s="13" t="n"/>
      <c r="B117" s="14" t="n"/>
      <c r="C117" s="15" t="n"/>
      <c r="D117" s="16">
        <f>IF(A117="","",UPPER(SUBSTITUTE(SUBSTITUTE(SUBSTITUTE(TRIM(A117),"-","")," ",""),"#","")))</f>
        <v/>
      </c>
      <c r="E117" s="17">
        <f>IF(D117="","",SUMIFS(Ledger!$C$5:$C$504,Ledger!$D$5:$D$504,D117))</f>
        <v/>
      </c>
      <c r="F117" s="17">
        <f>IF(D117="","",IF(COUNTIF($D$5:D117,D117)=1,ROUND(SUMIFS($C$5:$C$504,$D$5:$D$504,D117)-E117,2),0))</f>
        <v/>
      </c>
      <c r="G117" s="16">
        <f>IF(D117="","",IF(COUNTIF(Ledger!$D$5:$D$504,D117)=0,"Missing from ledger",IF(NOT(COUNTIF($D$5:D117,D117)=1),"Repeat line",IF(F117=0,"Matched","Amount differs"))))</f>
        <v/>
      </c>
      <c r="H117" s="16">
        <f>IF(D117="","",IF(COUNTIF($D$5:$D$504,D117)&gt;1,"Appears "&amp;COUNTIF($D$5:$D$504,D117)&amp;" times",""))</f>
        <v/>
      </c>
    </row>
    <row r="118">
      <c r="A118" s="13" t="n"/>
      <c r="B118" s="14" t="n"/>
      <c r="C118" s="15" t="n"/>
      <c r="D118" s="16">
        <f>IF(A118="","",UPPER(SUBSTITUTE(SUBSTITUTE(SUBSTITUTE(TRIM(A118),"-","")," ",""),"#","")))</f>
        <v/>
      </c>
      <c r="E118" s="17">
        <f>IF(D118="","",SUMIFS(Ledger!$C$5:$C$504,Ledger!$D$5:$D$504,D118))</f>
        <v/>
      </c>
      <c r="F118" s="17">
        <f>IF(D118="","",IF(COUNTIF($D$5:D118,D118)=1,ROUND(SUMIFS($C$5:$C$504,$D$5:$D$504,D118)-E118,2),0))</f>
        <v/>
      </c>
      <c r="G118" s="16">
        <f>IF(D118="","",IF(COUNTIF(Ledger!$D$5:$D$504,D118)=0,"Missing from ledger",IF(NOT(COUNTIF($D$5:D118,D118)=1),"Repeat line",IF(F118=0,"Matched","Amount differs"))))</f>
        <v/>
      </c>
      <c r="H118" s="16">
        <f>IF(D118="","",IF(COUNTIF($D$5:$D$504,D118)&gt;1,"Appears "&amp;COUNTIF($D$5:$D$504,D118)&amp;" times",""))</f>
        <v/>
      </c>
    </row>
    <row r="119">
      <c r="A119" s="13" t="n"/>
      <c r="B119" s="14" t="n"/>
      <c r="C119" s="15" t="n"/>
      <c r="D119" s="16">
        <f>IF(A119="","",UPPER(SUBSTITUTE(SUBSTITUTE(SUBSTITUTE(TRIM(A119),"-","")," ",""),"#","")))</f>
        <v/>
      </c>
      <c r="E119" s="17">
        <f>IF(D119="","",SUMIFS(Ledger!$C$5:$C$504,Ledger!$D$5:$D$504,D119))</f>
        <v/>
      </c>
      <c r="F119" s="17">
        <f>IF(D119="","",IF(COUNTIF($D$5:D119,D119)=1,ROUND(SUMIFS($C$5:$C$504,$D$5:$D$504,D119)-E119,2),0))</f>
        <v/>
      </c>
      <c r="G119" s="16">
        <f>IF(D119="","",IF(COUNTIF(Ledger!$D$5:$D$504,D119)=0,"Missing from ledger",IF(NOT(COUNTIF($D$5:D119,D119)=1),"Repeat line",IF(F119=0,"Matched","Amount differs"))))</f>
        <v/>
      </c>
      <c r="H119" s="16">
        <f>IF(D119="","",IF(COUNTIF($D$5:$D$504,D119)&gt;1,"Appears "&amp;COUNTIF($D$5:$D$504,D119)&amp;" times",""))</f>
        <v/>
      </c>
    </row>
    <row r="120">
      <c r="A120" s="13" t="n"/>
      <c r="B120" s="14" t="n"/>
      <c r="C120" s="15" t="n"/>
      <c r="D120" s="16">
        <f>IF(A120="","",UPPER(SUBSTITUTE(SUBSTITUTE(SUBSTITUTE(TRIM(A120),"-","")," ",""),"#","")))</f>
        <v/>
      </c>
      <c r="E120" s="17">
        <f>IF(D120="","",SUMIFS(Ledger!$C$5:$C$504,Ledger!$D$5:$D$504,D120))</f>
        <v/>
      </c>
      <c r="F120" s="17">
        <f>IF(D120="","",IF(COUNTIF($D$5:D120,D120)=1,ROUND(SUMIFS($C$5:$C$504,$D$5:$D$504,D120)-E120,2),0))</f>
        <v/>
      </c>
      <c r="G120" s="16">
        <f>IF(D120="","",IF(COUNTIF(Ledger!$D$5:$D$504,D120)=0,"Missing from ledger",IF(NOT(COUNTIF($D$5:D120,D120)=1),"Repeat line",IF(F120=0,"Matched","Amount differs"))))</f>
        <v/>
      </c>
      <c r="H120" s="16">
        <f>IF(D120="","",IF(COUNTIF($D$5:$D$504,D120)&gt;1,"Appears "&amp;COUNTIF($D$5:$D$504,D120)&amp;" times",""))</f>
        <v/>
      </c>
    </row>
    <row r="121">
      <c r="A121" s="13" t="n"/>
      <c r="B121" s="14" t="n"/>
      <c r="C121" s="15" t="n"/>
      <c r="D121" s="16">
        <f>IF(A121="","",UPPER(SUBSTITUTE(SUBSTITUTE(SUBSTITUTE(TRIM(A121),"-","")," ",""),"#","")))</f>
        <v/>
      </c>
      <c r="E121" s="17">
        <f>IF(D121="","",SUMIFS(Ledger!$C$5:$C$504,Ledger!$D$5:$D$504,D121))</f>
        <v/>
      </c>
      <c r="F121" s="17">
        <f>IF(D121="","",IF(COUNTIF($D$5:D121,D121)=1,ROUND(SUMIFS($C$5:$C$504,$D$5:$D$504,D121)-E121,2),0))</f>
        <v/>
      </c>
      <c r="G121" s="16">
        <f>IF(D121="","",IF(COUNTIF(Ledger!$D$5:$D$504,D121)=0,"Missing from ledger",IF(NOT(COUNTIF($D$5:D121,D121)=1),"Repeat line",IF(F121=0,"Matched","Amount differs"))))</f>
        <v/>
      </c>
      <c r="H121" s="16">
        <f>IF(D121="","",IF(COUNTIF($D$5:$D$504,D121)&gt;1,"Appears "&amp;COUNTIF($D$5:$D$504,D121)&amp;" times",""))</f>
        <v/>
      </c>
    </row>
    <row r="122">
      <c r="A122" s="13" t="n"/>
      <c r="B122" s="14" t="n"/>
      <c r="C122" s="15" t="n"/>
      <c r="D122" s="16">
        <f>IF(A122="","",UPPER(SUBSTITUTE(SUBSTITUTE(SUBSTITUTE(TRIM(A122),"-","")," ",""),"#","")))</f>
        <v/>
      </c>
      <c r="E122" s="17">
        <f>IF(D122="","",SUMIFS(Ledger!$C$5:$C$504,Ledger!$D$5:$D$504,D122))</f>
        <v/>
      </c>
      <c r="F122" s="17">
        <f>IF(D122="","",IF(COUNTIF($D$5:D122,D122)=1,ROUND(SUMIFS($C$5:$C$504,$D$5:$D$504,D122)-E122,2),0))</f>
        <v/>
      </c>
      <c r="G122" s="16">
        <f>IF(D122="","",IF(COUNTIF(Ledger!$D$5:$D$504,D122)=0,"Missing from ledger",IF(NOT(COUNTIF($D$5:D122,D122)=1),"Repeat line",IF(F122=0,"Matched","Amount differs"))))</f>
        <v/>
      </c>
      <c r="H122" s="16">
        <f>IF(D122="","",IF(COUNTIF($D$5:$D$504,D122)&gt;1,"Appears "&amp;COUNTIF($D$5:$D$504,D122)&amp;" times",""))</f>
        <v/>
      </c>
    </row>
    <row r="123">
      <c r="A123" s="13" t="n"/>
      <c r="B123" s="14" t="n"/>
      <c r="C123" s="15" t="n"/>
      <c r="D123" s="16">
        <f>IF(A123="","",UPPER(SUBSTITUTE(SUBSTITUTE(SUBSTITUTE(TRIM(A123),"-","")," ",""),"#","")))</f>
        <v/>
      </c>
      <c r="E123" s="17">
        <f>IF(D123="","",SUMIFS(Ledger!$C$5:$C$504,Ledger!$D$5:$D$504,D123))</f>
        <v/>
      </c>
      <c r="F123" s="17">
        <f>IF(D123="","",IF(COUNTIF($D$5:D123,D123)=1,ROUND(SUMIFS($C$5:$C$504,$D$5:$D$504,D123)-E123,2),0))</f>
        <v/>
      </c>
      <c r="G123" s="16">
        <f>IF(D123="","",IF(COUNTIF(Ledger!$D$5:$D$504,D123)=0,"Missing from ledger",IF(NOT(COUNTIF($D$5:D123,D123)=1),"Repeat line",IF(F123=0,"Matched","Amount differs"))))</f>
        <v/>
      </c>
      <c r="H123" s="16">
        <f>IF(D123="","",IF(COUNTIF($D$5:$D$504,D123)&gt;1,"Appears "&amp;COUNTIF($D$5:$D$504,D123)&amp;" times",""))</f>
        <v/>
      </c>
    </row>
    <row r="124">
      <c r="A124" s="13" t="n"/>
      <c r="B124" s="14" t="n"/>
      <c r="C124" s="15" t="n"/>
      <c r="D124" s="16">
        <f>IF(A124="","",UPPER(SUBSTITUTE(SUBSTITUTE(SUBSTITUTE(TRIM(A124),"-","")," ",""),"#","")))</f>
        <v/>
      </c>
      <c r="E124" s="17">
        <f>IF(D124="","",SUMIFS(Ledger!$C$5:$C$504,Ledger!$D$5:$D$504,D124))</f>
        <v/>
      </c>
      <c r="F124" s="17">
        <f>IF(D124="","",IF(COUNTIF($D$5:D124,D124)=1,ROUND(SUMIFS($C$5:$C$504,$D$5:$D$504,D124)-E124,2),0))</f>
        <v/>
      </c>
      <c r="G124" s="16">
        <f>IF(D124="","",IF(COUNTIF(Ledger!$D$5:$D$504,D124)=0,"Missing from ledger",IF(NOT(COUNTIF($D$5:D124,D124)=1),"Repeat line",IF(F124=0,"Matched","Amount differs"))))</f>
        <v/>
      </c>
      <c r="H124" s="16">
        <f>IF(D124="","",IF(COUNTIF($D$5:$D$504,D124)&gt;1,"Appears "&amp;COUNTIF($D$5:$D$504,D124)&amp;" times",""))</f>
        <v/>
      </c>
    </row>
    <row r="125">
      <c r="A125" s="13" t="n"/>
      <c r="B125" s="14" t="n"/>
      <c r="C125" s="15" t="n"/>
      <c r="D125" s="16">
        <f>IF(A125="","",UPPER(SUBSTITUTE(SUBSTITUTE(SUBSTITUTE(TRIM(A125),"-","")," ",""),"#","")))</f>
        <v/>
      </c>
      <c r="E125" s="17">
        <f>IF(D125="","",SUMIFS(Ledger!$C$5:$C$504,Ledger!$D$5:$D$504,D125))</f>
        <v/>
      </c>
      <c r="F125" s="17">
        <f>IF(D125="","",IF(COUNTIF($D$5:D125,D125)=1,ROUND(SUMIFS($C$5:$C$504,$D$5:$D$504,D125)-E125,2),0))</f>
        <v/>
      </c>
      <c r="G125" s="16">
        <f>IF(D125="","",IF(COUNTIF(Ledger!$D$5:$D$504,D125)=0,"Missing from ledger",IF(NOT(COUNTIF($D$5:D125,D125)=1),"Repeat line",IF(F125=0,"Matched","Amount differs"))))</f>
        <v/>
      </c>
      <c r="H125" s="16">
        <f>IF(D125="","",IF(COUNTIF($D$5:$D$504,D125)&gt;1,"Appears "&amp;COUNTIF($D$5:$D$504,D125)&amp;" times",""))</f>
        <v/>
      </c>
    </row>
    <row r="126">
      <c r="A126" s="13" t="n"/>
      <c r="B126" s="14" t="n"/>
      <c r="C126" s="15" t="n"/>
      <c r="D126" s="16">
        <f>IF(A126="","",UPPER(SUBSTITUTE(SUBSTITUTE(SUBSTITUTE(TRIM(A126),"-","")," ",""),"#","")))</f>
        <v/>
      </c>
      <c r="E126" s="17">
        <f>IF(D126="","",SUMIFS(Ledger!$C$5:$C$504,Ledger!$D$5:$D$504,D126))</f>
        <v/>
      </c>
      <c r="F126" s="17">
        <f>IF(D126="","",IF(COUNTIF($D$5:D126,D126)=1,ROUND(SUMIFS($C$5:$C$504,$D$5:$D$504,D126)-E126,2),0))</f>
        <v/>
      </c>
      <c r="G126" s="16">
        <f>IF(D126="","",IF(COUNTIF(Ledger!$D$5:$D$504,D126)=0,"Missing from ledger",IF(NOT(COUNTIF($D$5:D126,D126)=1),"Repeat line",IF(F126=0,"Matched","Amount differs"))))</f>
        <v/>
      </c>
      <c r="H126" s="16">
        <f>IF(D126="","",IF(COUNTIF($D$5:$D$504,D126)&gt;1,"Appears "&amp;COUNTIF($D$5:$D$504,D126)&amp;" times",""))</f>
        <v/>
      </c>
    </row>
    <row r="127">
      <c r="A127" s="13" t="n"/>
      <c r="B127" s="14" t="n"/>
      <c r="C127" s="15" t="n"/>
      <c r="D127" s="16">
        <f>IF(A127="","",UPPER(SUBSTITUTE(SUBSTITUTE(SUBSTITUTE(TRIM(A127),"-","")," ",""),"#","")))</f>
        <v/>
      </c>
      <c r="E127" s="17">
        <f>IF(D127="","",SUMIFS(Ledger!$C$5:$C$504,Ledger!$D$5:$D$504,D127))</f>
        <v/>
      </c>
      <c r="F127" s="17">
        <f>IF(D127="","",IF(COUNTIF($D$5:D127,D127)=1,ROUND(SUMIFS($C$5:$C$504,$D$5:$D$504,D127)-E127,2),0))</f>
        <v/>
      </c>
      <c r="G127" s="16">
        <f>IF(D127="","",IF(COUNTIF(Ledger!$D$5:$D$504,D127)=0,"Missing from ledger",IF(NOT(COUNTIF($D$5:D127,D127)=1),"Repeat line",IF(F127=0,"Matched","Amount differs"))))</f>
        <v/>
      </c>
      <c r="H127" s="16">
        <f>IF(D127="","",IF(COUNTIF($D$5:$D$504,D127)&gt;1,"Appears "&amp;COUNTIF($D$5:$D$504,D127)&amp;" times",""))</f>
        <v/>
      </c>
    </row>
    <row r="128">
      <c r="A128" s="13" t="n"/>
      <c r="B128" s="14" t="n"/>
      <c r="C128" s="15" t="n"/>
      <c r="D128" s="16">
        <f>IF(A128="","",UPPER(SUBSTITUTE(SUBSTITUTE(SUBSTITUTE(TRIM(A128),"-","")," ",""),"#","")))</f>
        <v/>
      </c>
      <c r="E128" s="17">
        <f>IF(D128="","",SUMIFS(Ledger!$C$5:$C$504,Ledger!$D$5:$D$504,D128))</f>
        <v/>
      </c>
      <c r="F128" s="17">
        <f>IF(D128="","",IF(COUNTIF($D$5:D128,D128)=1,ROUND(SUMIFS($C$5:$C$504,$D$5:$D$504,D128)-E128,2),0))</f>
        <v/>
      </c>
      <c r="G128" s="16">
        <f>IF(D128="","",IF(COUNTIF(Ledger!$D$5:$D$504,D128)=0,"Missing from ledger",IF(NOT(COUNTIF($D$5:D128,D128)=1),"Repeat line",IF(F128=0,"Matched","Amount differs"))))</f>
        <v/>
      </c>
      <c r="H128" s="16">
        <f>IF(D128="","",IF(COUNTIF($D$5:$D$504,D128)&gt;1,"Appears "&amp;COUNTIF($D$5:$D$504,D128)&amp;" times",""))</f>
        <v/>
      </c>
    </row>
    <row r="129">
      <c r="A129" s="13" t="n"/>
      <c r="B129" s="14" t="n"/>
      <c r="C129" s="15" t="n"/>
      <c r="D129" s="16">
        <f>IF(A129="","",UPPER(SUBSTITUTE(SUBSTITUTE(SUBSTITUTE(TRIM(A129),"-","")," ",""),"#","")))</f>
        <v/>
      </c>
      <c r="E129" s="17">
        <f>IF(D129="","",SUMIFS(Ledger!$C$5:$C$504,Ledger!$D$5:$D$504,D129))</f>
        <v/>
      </c>
      <c r="F129" s="17">
        <f>IF(D129="","",IF(COUNTIF($D$5:D129,D129)=1,ROUND(SUMIFS($C$5:$C$504,$D$5:$D$504,D129)-E129,2),0))</f>
        <v/>
      </c>
      <c r="G129" s="16">
        <f>IF(D129="","",IF(COUNTIF(Ledger!$D$5:$D$504,D129)=0,"Missing from ledger",IF(NOT(COUNTIF($D$5:D129,D129)=1),"Repeat line",IF(F129=0,"Matched","Amount differs"))))</f>
        <v/>
      </c>
      <c r="H129" s="16">
        <f>IF(D129="","",IF(COUNTIF($D$5:$D$504,D129)&gt;1,"Appears "&amp;COUNTIF($D$5:$D$504,D129)&amp;" times",""))</f>
        <v/>
      </c>
    </row>
    <row r="130">
      <c r="A130" s="13" t="n"/>
      <c r="B130" s="14" t="n"/>
      <c r="C130" s="15" t="n"/>
      <c r="D130" s="16">
        <f>IF(A130="","",UPPER(SUBSTITUTE(SUBSTITUTE(SUBSTITUTE(TRIM(A130),"-","")," ",""),"#","")))</f>
        <v/>
      </c>
      <c r="E130" s="17">
        <f>IF(D130="","",SUMIFS(Ledger!$C$5:$C$504,Ledger!$D$5:$D$504,D130))</f>
        <v/>
      </c>
      <c r="F130" s="17">
        <f>IF(D130="","",IF(COUNTIF($D$5:D130,D130)=1,ROUND(SUMIFS($C$5:$C$504,$D$5:$D$504,D130)-E130,2),0))</f>
        <v/>
      </c>
      <c r="G130" s="16">
        <f>IF(D130="","",IF(COUNTIF(Ledger!$D$5:$D$504,D130)=0,"Missing from ledger",IF(NOT(COUNTIF($D$5:D130,D130)=1),"Repeat line",IF(F130=0,"Matched","Amount differs"))))</f>
        <v/>
      </c>
      <c r="H130" s="16">
        <f>IF(D130="","",IF(COUNTIF($D$5:$D$504,D130)&gt;1,"Appears "&amp;COUNTIF($D$5:$D$504,D130)&amp;" times",""))</f>
        <v/>
      </c>
    </row>
    <row r="131">
      <c r="A131" s="13" t="n"/>
      <c r="B131" s="14" t="n"/>
      <c r="C131" s="15" t="n"/>
      <c r="D131" s="16">
        <f>IF(A131="","",UPPER(SUBSTITUTE(SUBSTITUTE(SUBSTITUTE(TRIM(A131),"-","")," ",""),"#","")))</f>
        <v/>
      </c>
      <c r="E131" s="17">
        <f>IF(D131="","",SUMIFS(Ledger!$C$5:$C$504,Ledger!$D$5:$D$504,D131))</f>
        <v/>
      </c>
      <c r="F131" s="17">
        <f>IF(D131="","",IF(COUNTIF($D$5:D131,D131)=1,ROUND(SUMIFS($C$5:$C$504,$D$5:$D$504,D131)-E131,2),0))</f>
        <v/>
      </c>
      <c r="G131" s="16">
        <f>IF(D131="","",IF(COUNTIF(Ledger!$D$5:$D$504,D131)=0,"Missing from ledger",IF(NOT(COUNTIF($D$5:D131,D131)=1),"Repeat line",IF(F131=0,"Matched","Amount differs"))))</f>
        <v/>
      </c>
      <c r="H131" s="16">
        <f>IF(D131="","",IF(COUNTIF($D$5:$D$504,D131)&gt;1,"Appears "&amp;COUNTIF($D$5:$D$504,D131)&amp;" times",""))</f>
        <v/>
      </c>
    </row>
    <row r="132">
      <c r="A132" s="13" t="n"/>
      <c r="B132" s="14" t="n"/>
      <c r="C132" s="15" t="n"/>
      <c r="D132" s="16">
        <f>IF(A132="","",UPPER(SUBSTITUTE(SUBSTITUTE(SUBSTITUTE(TRIM(A132),"-","")," ",""),"#","")))</f>
        <v/>
      </c>
      <c r="E132" s="17">
        <f>IF(D132="","",SUMIFS(Ledger!$C$5:$C$504,Ledger!$D$5:$D$504,D132))</f>
        <v/>
      </c>
      <c r="F132" s="17">
        <f>IF(D132="","",IF(COUNTIF($D$5:D132,D132)=1,ROUND(SUMIFS($C$5:$C$504,$D$5:$D$504,D132)-E132,2),0))</f>
        <v/>
      </c>
      <c r="G132" s="16">
        <f>IF(D132="","",IF(COUNTIF(Ledger!$D$5:$D$504,D132)=0,"Missing from ledger",IF(NOT(COUNTIF($D$5:D132,D132)=1),"Repeat line",IF(F132=0,"Matched","Amount differs"))))</f>
        <v/>
      </c>
      <c r="H132" s="16">
        <f>IF(D132="","",IF(COUNTIF($D$5:$D$504,D132)&gt;1,"Appears "&amp;COUNTIF($D$5:$D$504,D132)&amp;" times",""))</f>
        <v/>
      </c>
    </row>
    <row r="133">
      <c r="A133" s="13" t="n"/>
      <c r="B133" s="14" t="n"/>
      <c r="C133" s="15" t="n"/>
      <c r="D133" s="16">
        <f>IF(A133="","",UPPER(SUBSTITUTE(SUBSTITUTE(SUBSTITUTE(TRIM(A133),"-","")," ",""),"#","")))</f>
        <v/>
      </c>
      <c r="E133" s="17">
        <f>IF(D133="","",SUMIFS(Ledger!$C$5:$C$504,Ledger!$D$5:$D$504,D133))</f>
        <v/>
      </c>
      <c r="F133" s="17">
        <f>IF(D133="","",IF(COUNTIF($D$5:D133,D133)=1,ROUND(SUMIFS($C$5:$C$504,$D$5:$D$504,D133)-E133,2),0))</f>
        <v/>
      </c>
      <c r="G133" s="16">
        <f>IF(D133="","",IF(COUNTIF(Ledger!$D$5:$D$504,D133)=0,"Missing from ledger",IF(NOT(COUNTIF($D$5:D133,D133)=1),"Repeat line",IF(F133=0,"Matched","Amount differs"))))</f>
        <v/>
      </c>
      <c r="H133" s="16">
        <f>IF(D133="","",IF(COUNTIF($D$5:$D$504,D133)&gt;1,"Appears "&amp;COUNTIF($D$5:$D$504,D133)&amp;" times",""))</f>
        <v/>
      </c>
    </row>
    <row r="134">
      <c r="A134" s="13" t="n"/>
      <c r="B134" s="14" t="n"/>
      <c r="C134" s="15" t="n"/>
      <c r="D134" s="16">
        <f>IF(A134="","",UPPER(SUBSTITUTE(SUBSTITUTE(SUBSTITUTE(TRIM(A134),"-","")," ",""),"#","")))</f>
        <v/>
      </c>
      <c r="E134" s="17">
        <f>IF(D134="","",SUMIFS(Ledger!$C$5:$C$504,Ledger!$D$5:$D$504,D134))</f>
        <v/>
      </c>
      <c r="F134" s="17">
        <f>IF(D134="","",IF(COUNTIF($D$5:D134,D134)=1,ROUND(SUMIFS($C$5:$C$504,$D$5:$D$504,D134)-E134,2),0))</f>
        <v/>
      </c>
      <c r="G134" s="16">
        <f>IF(D134="","",IF(COUNTIF(Ledger!$D$5:$D$504,D134)=0,"Missing from ledger",IF(NOT(COUNTIF($D$5:D134,D134)=1),"Repeat line",IF(F134=0,"Matched","Amount differs"))))</f>
        <v/>
      </c>
      <c r="H134" s="16">
        <f>IF(D134="","",IF(COUNTIF($D$5:$D$504,D134)&gt;1,"Appears "&amp;COUNTIF($D$5:$D$504,D134)&amp;" times",""))</f>
        <v/>
      </c>
    </row>
    <row r="135">
      <c r="A135" s="13" t="n"/>
      <c r="B135" s="14" t="n"/>
      <c r="C135" s="15" t="n"/>
      <c r="D135" s="16">
        <f>IF(A135="","",UPPER(SUBSTITUTE(SUBSTITUTE(SUBSTITUTE(TRIM(A135),"-","")," ",""),"#","")))</f>
        <v/>
      </c>
      <c r="E135" s="17">
        <f>IF(D135="","",SUMIFS(Ledger!$C$5:$C$504,Ledger!$D$5:$D$504,D135))</f>
        <v/>
      </c>
      <c r="F135" s="17">
        <f>IF(D135="","",IF(COUNTIF($D$5:D135,D135)=1,ROUND(SUMIFS($C$5:$C$504,$D$5:$D$504,D135)-E135,2),0))</f>
        <v/>
      </c>
      <c r="G135" s="16">
        <f>IF(D135="","",IF(COUNTIF(Ledger!$D$5:$D$504,D135)=0,"Missing from ledger",IF(NOT(COUNTIF($D$5:D135,D135)=1),"Repeat line",IF(F135=0,"Matched","Amount differs"))))</f>
        <v/>
      </c>
      <c r="H135" s="16">
        <f>IF(D135="","",IF(COUNTIF($D$5:$D$504,D135)&gt;1,"Appears "&amp;COUNTIF($D$5:$D$504,D135)&amp;" times",""))</f>
        <v/>
      </c>
    </row>
    <row r="136">
      <c r="A136" s="13" t="n"/>
      <c r="B136" s="14" t="n"/>
      <c r="C136" s="15" t="n"/>
      <c r="D136" s="16">
        <f>IF(A136="","",UPPER(SUBSTITUTE(SUBSTITUTE(SUBSTITUTE(TRIM(A136),"-","")," ",""),"#","")))</f>
        <v/>
      </c>
      <c r="E136" s="17">
        <f>IF(D136="","",SUMIFS(Ledger!$C$5:$C$504,Ledger!$D$5:$D$504,D136))</f>
        <v/>
      </c>
      <c r="F136" s="17">
        <f>IF(D136="","",IF(COUNTIF($D$5:D136,D136)=1,ROUND(SUMIFS($C$5:$C$504,$D$5:$D$504,D136)-E136,2),0))</f>
        <v/>
      </c>
      <c r="G136" s="16">
        <f>IF(D136="","",IF(COUNTIF(Ledger!$D$5:$D$504,D136)=0,"Missing from ledger",IF(NOT(COUNTIF($D$5:D136,D136)=1),"Repeat line",IF(F136=0,"Matched","Amount differs"))))</f>
        <v/>
      </c>
      <c r="H136" s="16">
        <f>IF(D136="","",IF(COUNTIF($D$5:$D$504,D136)&gt;1,"Appears "&amp;COUNTIF($D$5:$D$504,D136)&amp;" times",""))</f>
        <v/>
      </c>
    </row>
    <row r="137">
      <c r="A137" s="13" t="n"/>
      <c r="B137" s="14" t="n"/>
      <c r="C137" s="15" t="n"/>
      <c r="D137" s="16">
        <f>IF(A137="","",UPPER(SUBSTITUTE(SUBSTITUTE(SUBSTITUTE(TRIM(A137),"-","")," ",""),"#","")))</f>
        <v/>
      </c>
      <c r="E137" s="17">
        <f>IF(D137="","",SUMIFS(Ledger!$C$5:$C$504,Ledger!$D$5:$D$504,D137))</f>
        <v/>
      </c>
      <c r="F137" s="17">
        <f>IF(D137="","",IF(COUNTIF($D$5:D137,D137)=1,ROUND(SUMIFS($C$5:$C$504,$D$5:$D$504,D137)-E137,2),0))</f>
        <v/>
      </c>
      <c r="G137" s="16">
        <f>IF(D137="","",IF(COUNTIF(Ledger!$D$5:$D$504,D137)=0,"Missing from ledger",IF(NOT(COUNTIF($D$5:D137,D137)=1),"Repeat line",IF(F137=0,"Matched","Amount differs"))))</f>
        <v/>
      </c>
      <c r="H137" s="16">
        <f>IF(D137="","",IF(COUNTIF($D$5:$D$504,D137)&gt;1,"Appears "&amp;COUNTIF($D$5:$D$504,D137)&amp;" times",""))</f>
        <v/>
      </c>
    </row>
    <row r="138">
      <c r="A138" s="13" t="n"/>
      <c r="B138" s="14" t="n"/>
      <c r="C138" s="15" t="n"/>
      <c r="D138" s="16">
        <f>IF(A138="","",UPPER(SUBSTITUTE(SUBSTITUTE(SUBSTITUTE(TRIM(A138),"-","")," ",""),"#","")))</f>
        <v/>
      </c>
      <c r="E138" s="17">
        <f>IF(D138="","",SUMIFS(Ledger!$C$5:$C$504,Ledger!$D$5:$D$504,D138))</f>
        <v/>
      </c>
      <c r="F138" s="17">
        <f>IF(D138="","",IF(COUNTIF($D$5:D138,D138)=1,ROUND(SUMIFS($C$5:$C$504,$D$5:$D$504,D138)-E138,2),0))</f>
        <v/>
      </c>
      <c r="G138" s="16">
        <f>IF(D138="","",IF(COUNTIF(Ledger!$D$5:$D$504,D138)=0,"Missing from ledger",IF(NOT(COUNTIF($D$5:D138,D138)=1),"Repeat line",IF(F138=0,"Matched","Amount differs"))))</f>
        <v/>
      </c>
      <c r="H138" s="16">
        <f>IF(D138="","",IF(COUNTIF($D$5:$D$504,D138)&gt;1,"Appears "&amp;COUNTIF($D$5:$D$504,D138)&amp;" times",""))</f>
        <v/>
      </c>
    </row>
    <row r="139">
      <c r="A139" s="13" t="n"/>
      <c r="B139" s="14" t="n"/>
      <c r="C139" s="15" t="n"/>
      <c r="D139" s="16">
        <f>IF(A139="","",UPPER(SUBSTITUTE(SUBSTITUTE(SUBSTITUTE(TRIM(A139),"-","")," ",""),"#","")))</f>
        <v/>
      </c>
      <c r="E139" s="17">
        <f>IF(D139="","",SUMIFS(Ledger!$C$5:$C$504,Ledger!$D$5:$D$504,D139))</f>
        <v/>
      </c>
      <c r="F139" s="17">
        <f>IF(D139="","",IF(COUNTIF($D$5:D139,D139)=1,ROUND(SUMIFS($C$5:$C$504,$D$5:$D$504,D139)-E139,2),0))</f>
        <v/>
      </c>
      <c r="G139" s="16">
        <f>IF(D139="","",IF(COUNTIF(Ledger!$D$5:$D$504,D139)=0,"Missing from ledger",IF(NOT(COUNTIF($D$5:D139,D139)=1),"Repeat line",IF(F139=0,"Matched","Amount differs"))))</f>
        <v/>
      </c>
      <c r="H139" s="16">
        <f>IF(D139="","",IF(COUNTIF($D$5:$D$504,D139)&gt;1,"Appears "&amp;COUNTIF($D$5:$D$504,D139)&amp;" times",""))</f>
        <v/>
      </c>
    </row>
    <row r="140">
      <c r="A140" s="13" t="n"/>
      <c r="B140" s="14" t="n"/>
      <c r="C140" s="15" t="n"/>
      <c r="D140" s="16">
        <f>IF(A140="","",UPPER(SUBSTITUTE(SUBSTITUTE(SUBSTITUTE(TRIM(A140),"-","")," ",""),"#","")))</f>
        <v/>
      </c>
      <c r="E140" s="17">
        <f>IF(D140="","",SUMIFS(Ledger!$C$5:$C$504,Ledger!$D$5:$D$504,D140))</f>
        <v/>
      </c>
      <c r="F140" s="17">
        <f>IF(D140="","",IF(COUNTIF($D$5:D140,D140)=1,ROUND(SUMIFS($C$5:$C$504,$D$5:$D$504,D140)-E140,2),0))</f>
        <v/>
      </c>
      <c r="G140" s="16">
        <f>IF(D140="","",IF(COUNTIF(Ledger!$D$5:$D$504,D140)=0,"Missing from ledger",IF(NOT(COUNTIF($D$5:D140,D140)=1),"Repeat line",IF(F140=0,"Matched","Amount differs"))))</f>
        <v/>
      </c>
      <c r="H140" s="16">
        <f>IF(D140="","",IF(COUNTIF($D$5:$D$504,D140)&gt;1,"Appears "&amp;COUNTIF($D$5:$D$504,D140)&amp;" times",""))</f>
        <v/>
      </c>
    </row>
    <row r="141">
      <c r="A141" s="13" t="n"/>
      <c r="B141" s="14" t="n"/>
      <c r="C141" s="15" t="n"/>
      <c r="D141" s="16">
        <f>IF(A141="","",UPPER(SUBSTITUTE(SUBSTITUTE(SUBSTITUTE(TRIM(A141),"-","")," ",""),"#","")))</f>
        <v/>
      </c>
      <c r="E141" s="17">
        <f>IF(D141="","",SUMIFS(Ledger!$C$5:$C$504,Ledger!$D$5:$D$504,D141))</f>
        <v/>
      </c>
      <c r="F141" s="17">
        <f>IF(D141="","",IF(COUNTIF($D$5:D141,D141)=1,ROUND(SUMIFS($C$5:$C$504,$D$5:$D$504,D141)-E141,2),0))</f>
        <v/>
      </c>
      <c r="G141" s="16">
        <f>IF(D141="","",IF(COUNTIF(Ledger!$D$5:$D$504,D141)=0,"Missing from ledger",IF(NOT(COUNTIF($D$5:D141,D141)=1),"Repeat line",IF(F141=0,"Matched","Amount differs"))))</f>
        <v/>
      </c>
      <c r="H141" s="16">
        <f>IF(D141="","",IF(COUNTIF($D$5:$D$504,D141)&gt;1,"Appears "&amp;COUNTIF($D$5:$D$504,D141)&amp;" times",""))</f>
        <v/>
      </c>
    </row>
    <row r="142">
      <c r="A142" s="13" t="n"/>
      <c r="B142" s="14" t="n"/>
      <c r="C142" s="15" t="n"/>
      <c r="D142" s="16">
        <f>IF(A142="","",UPPER(SUBSTITUTE(SUBSTITUTE(SUBSTITUTE(TRIM(A142),"-","")," ",""),"#","")))</f>
        <v/>
      </c>
      <c r="E142" s="17">
        <f>IF(D142="","",SUMIFS(Ledger!$C$5:$C$504,Ledger!$D$5:$D$504,D142))</f>
        <v/>
      </c>
      <c r="F142" s="17">
        <f>IF(D142="","",IF(COUNTIF($D$5:D142,D142)=1,ROUND(SUMIFS($C$5:$C$504,$D$5:$D$504,D142)-E142,2),0))</f>
        <v/>
      </c>
      <c r="G142" s="16">
        <f>IF(D142="","",IF(COUNTIF(Ledger!$D$5:$D$504,D142)=0,"Missing from ledger",IF(NOT(COUNTIF($D$5:D142,D142)=1),"Repeat line",IF(F142=0,"Matched","Amount differs"))))</f>
        <v/>
      </c>
      <c r="H142" s="16">
        <f>IF(D142="","",IF(COUNTIF($D$5:$D$504,D142)&gt;1,"Appears "&amp;COUNTIF($D$5:$D$504,D142)&amp;" times",""))</f>
        <v/>
      </c>
    </row>
    <row r="143">
      <c r="A143" s="13" t="n"/>
      <c r="B143" s="14" t="n"/>
      <c r="C143" s="15" t="n"/>
      <c r="D143" s="16">
        <f>IF(A143="","",UPPER(SUBSTITUTE(SUBSTITUTE(SUBSTITUTE(TRIM(A143),"-","")," ",""),"#","")))</f>
        <v/>
      </c>
      <c r="E143" s="17">
        <f>IF(D143="","",SUMIFS(Ledger!$C$5:$C$504,Ledger!$D$5:$D$504,D143))</f>
        <v/>
      </c>
      <c r="F143" s="17">
        <f>IF(D143="","",IF(COUNTIF($D$5:D143,D143)=1,ROUND(SUMIFS($C$5:$C$504,$D$5:$D$504,D143)-E143,2),0))</f>
        <v/>
      </c>
      <c r="G143" s="16">
        <f>IF(D143="","",IF(COUNTIF(Ledger!$D$5:$D$504,D143)=0,"Missing from ledger",IF(NOT(COUNTIF($D$5:D143,D143)=1),"Repeat line",IF(F143=0,"Matched","Amount differs"))))</f>
        <v/>
      </c>
      <c r="H143" s="16">
        <f>IF(D143="","",IF(COUNTIF($D$5:$D$504,D143)&gt;1,"Appears "&amp;COUNTIF($D$5:$D$504,D143)&amp;" times",""))</f>
        <v/>
      </c>
    </row>
    <row r="144">
      <c r="A144" s="13" t="n"/>
      <c r="B144" s="14" t="n"/>
      <c r="C144" s="15" t="n"/>
      <c r="D144" s="16">
        <f>IF(A144="","",UPPER(SUBSTITUTE(SUBSTITUTE(SUBSTITUTE(TRIM(A144),"-","")," ",""),"#","")))</f>
        <v/>
      </c>
      <c r="E144" s="17">
        <f>IF(D144="","",SUMIFS(Ledger!$C$5:$C$504,Ledger!$D$5:$D$504,D144))</f>
        <v/>
      </c>
      <c r="F144" s="17">
        <f>IF(D144="","",IF(COUNTIF($D$5:D144,D144)=1,ROUND(SUMIFS($C$5:$C$504,$D$5:$D$504,D144)-E144,2),0))</f>
        <v/>
      </c>
      <c r="G144" s="16">
        <f>IF(D144="","",IF(COUNTIF(Ledger!$D$5:$D$504,D144)=0,"Missing from ledger",IF(NOT(COUNTIF($D$5:D144,D144)=1),"Repeat line",IF(F144=0,"Matched","Amount differs"))))</f>
        <v/>
      </c>
      <c r="H144" s="16">
        <f>IF(D144="","",IF(COUNTIF($D$5:$D$504,D144)&gt;1,"Appears "&amp;COUNTIF($D$5:$D$504,D144)&amp;" times",""))</f>
        <v/>
      </c>
    </row>
    <row r="145">
      <c r="A145" s="13" t="n"/>
      <c r="B145" s="14" t="n"/>
      <c r="C145" s="15" t="n"/>
      <c r="D145" s="16">
        <f>IF(A145="","",UPPER(SUBSTITUTE(SUBSTITUTE(SUBSTITUTE(TRIM(A145),"-","")," ",""),"#","")))</f>
        <v/>
      </c>
      <c r="E145" s="17">
        <f>IF(D145="","",SUMIFS(Ledger!$C$5:$C$504,Ledger!$D$5:$D$504,D145))</f>
        <v/>
      </c>
      <c r="F145" s="17">
        <f>IF(D145="","",IF(COUNTIF($D$5:D145,D145)=1,ROUND(SUMIFS($C$5:$C$504,$D$5:$D$504,D145)-E145,2),0))</f>
        <v/>
      </c>
      <c r="G145" s="16">
        <f>IF(D145="","",IF(COUNTIF(Ledger!$D$5:$D$504,D145)=0,"Missing from ledger",IF(NOT(COUNTIF($D$5:D145,D145)=1),"Repeat line",IF(F145=0,"Matched","Amount differs"))))</f>
        <v/>
      </c>
      <c r="H145" s="16">
        <f>IF(D145="","",IF(COUNTIF($D$5:$D$504,D145)&gt;1,"Appears "&amp;COUNTIF($D$5:$D$504,D145)&amp;" times",""))</f>
        <v/>
      </c>
    </row>
    <row r="146">
      <c r="A146" s="13" t="n"/>
      <c r="B146" s="14" t="n"/>
      <c r="C146" s="15" t="n"/>
      <c r="D146" s="16">
        <f>IF(A146="","",UPPER(SUBSTITUTE(SUBSTITUTE(SUBSTITUTE(TRIM(A146),"-","")," ",""),"#","")))</f>
        <v/>
      </c>
      <c r="E146" s="17">
        <f>IF(D146="","",SUMIFS(Ledger!$C$5:$C$504,Ledger!$D$5:$D$504,D146))</f>
        <v/>
      </c>
      <c r="F146" s="17">
        <f>IF(D146="","",IF(COUNTIF($D$5:D146,D146)=1,ROUND(SUMIFS($C$5:$C$504,$D$5:$D$504,D146)-E146,2),0))</f>
        <v/>
      </c>
      <c r="G146" s="16">
        <f>IF(D146="","",IF(COUNTIF(Ledger!$D$5:$D$504,D146)=0,"Missing from ledger",IF(NOT(COUNTIF($D$5:D146,D146)=1),"Repeat line",IF(F146=0,"Matched","Amount differs"))))</f>
        <v/>
      </c>
      <c r="H146" s="16">
        <f>IF(D146="","",IF(COUNTIF($D$5:$D$504,D146)&gt;1,"Appears "&amp;COUNTIF($D$5:$D$504,D146)&amp;" times",""))</f>
        <v/>
      </c>
    </row>
    <row r="147">
      <c r="A147" s="13" t="n"/>
      <c r="B147" s="14" t="n"/>
      <c r="C147" s="15" t="n"/>
      <c r="D147" s="16">
        <f>IF(A147="","",UPPER(SUBSTITUTE(SUBSTITUTE(SUBSTITUTE(TRIM(A147),"-","")," ",""),"#","")))</f>
        <v/>
      </c>
      <c r="E147" s="17">
        <f>IF(D147="","",SUMIFS(Ledger!$C$5:$C$504,Ledger!$D$5:$D$504,D147))</f>
        <v/>
      </c>
      <c r="F147" s="17">
        <f>IF(D147="","",IF(COUNTIF($D$5:D147,D147)=1,ROUND(SUMIFS($C$5:$C$504,$D$5:$D$504,D147)-E147,2),0))</f>
        <v/>
      </c>
      <c r="G147" s="16">
        <f>IF(D147="","",IF(COUNTIF(Ledger!$D$5:$D$504,D147)=0,"Missing from ledger",IF(NOT(COUNTIF($D$5:D147,D147)=1),"Repeat line",IF(F147=0,"Matched","Amount differs"))))</f>
        <v/>
      </c>
      <c r="H147" s="16">
        <f>IF(D147="","",IF(COUNTIF($D$5:$D$504,D147)&gt;1,"Appears "&amp;COUNTIF($D$5:$D$504,D147)&amp;" times",""))</f>
        <v/>
      </c>
    </row>
    <row r="148">
      <c r="A148" s="13" t="n"/>
      <c r="B148" s="14" t="n"/>
      <c r="C148" s="15" t="n"/>
      <c r="D148" s="16">
        <f>IF(A148="","",UPPER(SUBSTITUTE(SUBSTITUTE(SUBSTITUTE(TRIM(A148),"-","")," ",""),"#","")))</f>
        <v/>
      </c>
      <c r="E148" s="17">
        <f>IF(D148="","",SUMIFS(Ledger!$C$5:$C$504,Ledger!$D$5:$D$504,D148))</f>
        <v/>
      </c>
      <c r="F148" s="17">
        <f>IF(D148="","",IF(COUNTIF($D$5:D148,D148)=1,ROUND(SUMIFS($C$5:$C$504,$D$5:$D$504,D148)-E148,2),0))</f>
        <v/>
      </c>
      <c r="G148" s="16">
        <f>IF(D148="","",IF(COUNTIF(Ledger!$D$5:$D$504,D148)=0,"Missing from ledger",IF(NOT(COUNTIF($D$5:D148,D148)=1),"Repeat line",IF(F148=0,"Matched","Amount differs"))))</f>
        <v/>
      </c>
      <c r="H148" s="16">
        <f>IF(D148="","",IF(COUNTIF($D$5:$D$504,D148)&gt;1,"Appears "&amp;COUNTIF($D$5:$D$504,D148)&amp;" times",""))</f>
        <v/>
      </c>
    </row>
    <row r="149">
      <c r="A149" s="13" t="n"/>
      <c r="B149" s="14" t="n"/>
      <c r="C149" s="15" t="n"/>
      <c r="D149" s="16">
        <f>IF(A149="","",UPPER(SUBSTITUTE(SUBSTITUTE(SUBSTITUTE(TRIM(A149),"-","")," ",""),"#","")))</f>
        <v/>
      </c>
      <c r="E149" s="17">
        <f>IF(D149="","",SUMIFS(Ledger!$C$5:$C$504,Ledger!$D$5:$D$504,D149))</f>
        <v/>
      </c>
      <c r="F149" s="17">
        <f>IF(D149="","",IF(COUNTIF($D$5:D149,D149)=1,ROUND(SUMIFS($C$5:$C$504,$D$5:$D$504,D149)-E149,2),0))</f>
        <v/>
      </c>
      <c r="G149" s="16">
        <f>IF(D149="","",IF(COUNTIF(Ledger!$D$5:$D$504,D149)=0,"Missing from ledger",IF(NOT(COUNTIF($D$5:D149,D149)=1),"Repeat line",IF(F149=0,"Matched","Amount differs"))))</f>
        <v/>
      </c>
      <c r="H149" s="16">
        <f>IF(D149="","",IF(COUNTIF($D$5:$D$504,D149)&gt;1,"Appears "&amp;COUNTIF($D$5:$D$504,D149)&amp;" times",""))</f>
        <v/>
      </c>
    </row>
    <row r="150">
      <c r="A150" s="13" t="n"/>
      <c r="B150" s="14" t="n"/>
      <c r="C150" s="15" t="n"/>
      <c r="D150" s="16">
        <f>IF(A150="","",UPPER(SUBSTITUTE(SUBSTITUTE(SUBSTITUTE(TRIM(A150),"-","")," ",""),"#","")))</f>
        <v/>
      </c>
      <c r="E150" s="17">
        <f>IF(D150="","",SUMIFS(Ledger!$C$5:$C$504,Ledger!$D$5:$D$504,D150))</f>
        <v/>
      </c>
      <c r="F150" s="17">
        <f>IF(D150="","",IF(COUNTIF($D$5:D150,D150)=1,ROUND(SUMIFS($C$5:$C$504,$D$5:$D$504,D150)-E150,2),0))</f>
        <v/>
      </c>
      <c r="G150" s="16">
        <f>IF(D150="","",IF(COUNTIF(Ledger!$D$5:$D$504,D150)=0,"Missing from ledger",IF(NOT(COUNTIF($D$5:D150,D150)=1),"Repeat line",IF(F150=0,"Matched","Amount differs"))))</f>
        <v/>
      </c>
      <c r="H150" s="16">
        <f>IF(D150="","",IF(COUNTIF($D$5:$D$504,D150)&gt;1,"Appears "&amp;COUNTIF($D$5:$D$504,D150)&amp;" times",""))</f>
        <v/>
      </c>
    </row>
    <row r="151">
      <c r="A151" s="13" t="n"/>
      <c r="B151" s="14" t="n"/>
      <c r="C151" s="15" t="n"/>
      <c r="D151" s="16">
        <f>IF(A151="","",UPPER(SUBSTITUTE(SUBSTITUTE(SUBSTITUTE(TRIM(A151),"-","")," ",""),"#","")))</f>
        <v/>
      </c>
      <c r="E151" s="17">
        <f>IF(D151="","",SUMIFS(Ledger!$C$5:$C$504,Ledger!$D$5:$D$504,D151))</f>
        <v/>
      </c>
      <c r="F151" s="17">
        <f>IF(D151="","",IF(COUNTIF($D$5:D151,D151)=1,ROUND(SUMIFS($C$5:$C$504,$D$5:$D$504,D151)-E151,2),0))</f>
        <v/>
      </c>
      <c r="G151" s="16">
        <f>IF(D151="","",IF(COUNTIF(Ledger!$D$5:$D$504,D151)=0,"Missing from ledger",IF(NOT(COUNTIF($D$5:D151,D151)=1),"Repeat line",IF(F151=0,"Matched","Amount differs"))))</f>
        <v/>
      </c>
      <c r="H151" s="16">
        <f>IF(D151="","",IF(COUNTIF($D$5:$D$504,D151)&gt;1,"Appears "&amp;COUNTIF($D$5:$D$504,D151)&amp;" times",""))</f>
        <v/>
      </c>
    </row>
    <row r="152">
      <c r="A152" s="13" t="n"/>
      <c r="B152" s="14" t="n"/>
      <c r="C152" s="15" t="n"/>
      <c r="D152" s="16">
        <f>IF(A152="","",UPPER(SUBSTITUTE(SUBSTITUTE(SUBSTITUTE(TRIM(A152),"-","")," ",""),"#","")))</f>
        <v/>
      </c>
      <c r="E152" s="17">
        <f>IF(D152="","",SUMIFS(Ledger!$C$5:$C$504,Ledger!$D$5:$D$504,D152))</f>
        <v/>
      </c>
      <c r="F152" s="17">
        <f>IF(D152="","",IF(COUNTIF($D$5:D152,D152)=1,ROUND(SUMIFS($C$5:$C$504,$D$5:$D$504,D152)-E152,2),0))</f>
        <v/>
      </c>
      <c r="G152" s="16">
        <f>IF(D152="","",IF(COUNTIF(Ledger!$D$5:$D$504,D152)=0,"Missing from ledger",IF(NOT(COUNTIF($D$5:D152,D152)=1),"Repeat line",IF(F152=0,"Matched","Amount differs"))))</f>
        <v/>
      </c>
      <c r="H152" s="16">
        <f>IF(D152="","",IF(COUNTIF($D$5:$D$504,D152)&gt;1,"Appears "&amp;COUNTIF($D$5:$D$504,D152)&amp;" times",""))</f>
        <v/>
      </c>
    </row>
    <row r="153">
      <c r="A153" s="13" t="n"/>
      <c r="B153" s="14" t="n"/>
      <c r="C153" s="15" t="n"/>
      <c r="D153" s="16">
        <f>IF(A153="","",UPPER(SUBSTITUTE(SUBSTITUTE(SUBSTITUTE(TRIM(A153),"-","")," ",""),"#","")))</f>
        <v/>
      </c>
      <c r="E153" s="17">
        <f>IF(D153="","",SUMIFS(Ledger!$C$5:$C$504,Ledger!$D$5:$D$504,D153))</f>
        <v/>
      </c>
      <c r="F153" s="17">
        <f>IF(D153="","",IF(COUNTIF($D$5:D153,D153)=1,ROUND(SUMIFS($C$5:$C$504,$D$5:$D$504,D153)-E153,2),0))</f>
        <v/>
      </c>
      <c r="G153" s="16">
        <f>IF(D153="","",IF(COUNTIF(Ledger!$D$5:$D$504,D153)=0,"Missing from ledger",IF(NOT(COUNTIF($D$5:D153,D153)=1),"Repeat line",IF(F153=0,"Matched","Amount differs"))))</f>
        <v/>
      </c>
      <c r="H153" s="16">
        <f>IF(D153="","",IF(COUNTIF($D$5:$D$504,D153)&gt;1,"Appears "&amp;COUNTIF($D$5:$D$504,D153)&amp;" times",""))</f>
        <v/>
      </c>
    </row>
    <row r="154">
      <c r="A154" s="13" t="n"/>
      <c r="B154" s="14" t="n"/>
      <c r="C154" s="15" t="n"/>
      <c r="D154" s="16">
        <f>IF(A154="","",UPPER(SUBSTITUTE(SUBSTITUTE(SUBSTITUTE(TRIM(A154),"-","")," ",""),"#","")))</f>
        <v/>
      </c>
      <c r="E154" s="17">
        <f>IF(D154="","",SUMIFS(Ledger!$C$5:$C$504,Ledger!$D$5:$D$504,D154))</f>
        <v/>
      </c>
      <c r="F154" s="17">
        <f>IF(D154="","",IF(COUNTIF($D$5:D154,D154)=1,ROUND(SUMIFS($C$5:$C$504,$D$5:$D$504,D154)-E154,2),0))</f>
        <v/>
      </c>
      <c r="G154" s="16">
        <f>IF(D154="","",IF(COUNTIF(Ledger!$D$5:$D$504,D154)=0,"Missing from ledger",IF(NOT(COUNTIF($D$5:D154,D154)=1),"Repeat line",IF(F154=0,"Matched","Amount differs"))))</f>
        <v/>
      </c>
      <c r="H154" s="16">
        <f>IF(D154="","",IF(COUNTIF($D$5:$D$504,D154)&gt;1,"Appears "&amp;COUNTIF($D$5:$D$504,D154)&amp;" times",""))</f>
        <v/>
      </c>
    </row>
    <row r="155">
      <c r="A155" s="13" t="n"/>
      <c r="B155" s="14" t="n"/>
      <c r="C155" s="15" t="n"/>
      <c r="D155" s="16">
        <f>IF(A155="","",UPPER(SUBSTITUTE(SUBSTITUTE(SUBSTITUTE(TRIM(A155),"-","")," ",""),"#","")))</f>
        <v/>
      </c>
      <c r="E155" s="17">
        <f>IF(D155="","",SUMIFS(Ledger!$C$5:$C$504,Ledger!$D$5:$D$504,D155))</f>
        <v/>
      </c>
      <c r="F155" s="17">
        <f>IF(D155="","",IF(COUNTIF($D$5:D155,D155)=1,ROUND(SUMIFS($C$5:$C$504,$D$5:$D$504,D155)-E155,2),0))</f>
        <v/>
      </c>
      <c r="G155" s="16">
        <f>IF(D155="","",IF(COUNTIF(Ledger!$D$5:$D$504,D155)=0,"Missing from ledger",IF(NOT(COUNTIF($D$5:D155,D155)=1),"Repeat line",IF(F155=0,"Matched","Amount differs"))))</f>
        <v/>
      </c>
      <c r="H155" s="16">
        <f>IF(D155="","",IF(COUNTIF($D$5:$D$504,D155)&gt;1,"Appears "&amp;COUNTIF($D$5:$D$504,D155)&amp;" times",""))</f>
        <v/>
      </c>
    </row>
    <row r="156">
      <c r="A156" s="13" t="n"/>
      <c r="B156" s="14" t="n"/>
      <c r="C156" s="15" t="n"/>
      <c r="D156" s="16">
        <f>IF(A156="","",UPPER(SUBSTITUTE(SUBSTITUTE(SUBSTITUTE(TRIM(A156),"-","")," ",""),"#","")))</f>
        <v/>
      </c>
      <c r="E156" s="17">
        <f>IF(D156="","",SUMIFS(Ledger!$C$5:$C$504,Ledger!$D$5:$D$504,D156))</f>
        <v/>
      </c>
      <c r="F156" s="17">
        <f>IF(D156="","",IF(COUNTIF($D$5:D156,D156)=1,ROUND(SUMIFS($C$5:$C$504,$D$5:$D$504,D156)-E156,2),0))</f>
        <v/>
      </c>
      <c r="G156" s="16">
        <f>IF(D156="","",IF(COUNTIF(Ledger!$D$5:$D$504,D156)=0,"Missing from ledger",IF(NOT(COUNTIF($D$5:D156,D156)=1),"Repeat line",IF(F156=0,"Matched","Amount differs"))))</f>
        <v/>
      </c>
      <c r="H156" s="16">
        <f>IF(D156="","",IF(COUNTIF($D$5:$D$504,D156)&gt;1,"Appears "&amp;COUNTIF($D$5:$D$504,D156)&amp;" times",""))</f>
        <v/>
      </c>
    </row>
    <row r="157">
      <c r="A157" s="13" t="n"/>
      <c r="B157" s="14" t="n"/>
      <c r="C157" s="15" t="n"/>
      <c r="D157" s="16">
        <f>IF(A157="","",UPPER(SUBSTITUTE(SUBSTITUTE(SUBSTITUTE(TRIM(A157),"-","")," ",""),"#","")))</f>
        <v/>
      </c>
      <c r="E157" s="17">
        <f>IF(D157="","",SUMIFS(Ledger!$C$5:$C$504,Ledger!$D$5:$D$504,D157))</f>
        <v/>
      </c>
      <c r="F157" s="17">
        <f>IF(D157="","",IF(COUNTIF($D$5:D157,D157)=1,ROUND(SUMIFS($C$5:$C$504,$D$5:$D$504,D157)-E157,2),0))</f>
        <v/>
      </c>
      <c r="G157" s="16">
        <f>IF(D157="","",IF(COUNTIF(Ledger!$D$5:$D$504,D157)=0,"Missing from ledger",IF(NOT(COUNTIF($D$5:D157,D157)=1),"Repeat line",IF(F157=0,"Matched","Amount differs"))))</f>
        <v/>
      </c>
      <c r="H157" s="16">
        <f>IF(D157="","",IF(COUNTIF($D$5:$D$504,D157)&gt;1,"Appears "&amp;COUNTIF($D$5:$D$504,D157)&amp;" times",""))</f>
        <v/>
      </c>
    </row>
    <row r="158">
      <c r="A158" s="13" t="n"/>
      <c r="B158" s="14" t="n"/>
      <c r="C158" s="15" t="n"/>
      <c r="D158" s="16">
        <f>IF(A158="","",UPPER(SUBSTITUTE(SUBSTITUTE(SUBSTITUTE(TRIM(A158),"-","")," ",""),"#","")))</f>
        <v/>
      </c>
      <c r="E158" s="17">
        <f>IF(D158="","",SUMIFS(Ledger!$C$5:$C$504,Ledger!$D$5:$D$504,D158))</f>
        <v/>
      </c>
      <c r="F158" s="17">
        <f>IF(D158="","",IF(COUNTIF($D$5:D158,D158)=1,ROUND(SUMIFS($C$5:$C$504,$D$5:$D$504,D158)-E158,2),0))</f>
        <v/>
      </c>
      <c r="G158" s="16">
        <f>IF(D158="","",IF(COUNTIF(Ledger!$D$5:$D$504,D158)=0,"Missing from ledger",IF(NOT(COUNTIF($D$5:D158,D158)=1),"Repeat line",IF(F158=0,"Matched","Amount differs"))))</f>
        <v/>
      </c>
      <c r="H158" s="16">
        <f>IF(D158="","",IF(COUNTIF($D$5:$D$504,D158)&gt;1,"Appears "&amp;COUNTIF($D$5:$D$504,D158)&amp;" times",""))</f>
        <v/>
      </c>
    </row>
    <row r="159">
      <c r="A159" s="13" t="n"/>
      <c r="B159" s="14" t="n"/>
      <c r="C159" s="15" t="n"/>
      <c r="D159" s="16">
        <f>IF(A159="","",UPPER(SUBSTITUTE(SUBSTITUTE(SUBSTITUTE(TRIM(A159),"-","")," ",""),"#","")))</f>
        <v/>
      </c>
      <c r="E159" s="17">
        <f>IF(D159="","",SUMIFS(Ledger!$C$5:$C$504,Ledger!$D$5:$D$504,D159))</f>
        <v/>
      </c>
      <c r="F159" s="17">
        <f>IF(D159="","",IF(COUNTIF($D$5:D159,D159)=1,ROUND(SUMIFS($C$5:$C$504,$D$5:$D$504,D159)-E159,2),0))</f>
        <v/>
      </c>
      <c r="G159" s="16">
        <f>IF(D159="","",IF(COUNTIF(Ledger!$D$5:$D$504,D159)=0,"Missing from ledger",IF(NOT(COUNTIF($D$5:D159,D159)=1),"Repeat line",IF(F159=0,"Matched","Amount differs"))))</f>
        <v/>
      </c>
      <c r="H159" s="16">
        <f>IF(D159="","",IF(COUNTIF($D$5:$D$504,D159)&gt;1,"Appears "&amp;COUNTIF($D$5:$D$504,D159)&amp;" times",""))</f>
        <v/>
      </c>
    </row>
    <row r="160">
      <c r="A160" s="13" t="n"/>
      <c r="B160" s="14" t="n"/>
      <c r="C160" s="15" t="n"/>
      <c r="D160" s="16">
        <f>IF(A160="","",UPPER(SUBSTITUTE(SUBSTITUTE(SUBSTITUTE(TRIM(A160),"-","")," ",""),"#","")))</f>
        <v/>
      </c>
      <c r="E160" s="17">
        <f>IF(D160="","",SUMIFS(Ledger!$C$5:$C$504,Ledger!$D$5:$D$504,D160))</f>
        <v/>
      </c>
      <c r="F160" s="17">
        <f>IF(D160="","",IF(COUNTIF($D$5:D160,D160)=1,ROUND(SUMIFS($C$5:$C$504,$D$5:$D$504,D160)-E160,2),0))</f>
        <v/>
      </c>
      <c r="G160" s="16">
        <f>IF(D160="","",IF(COUNTIF(Ledger!$D$5:$D$504,D160)=0,"Missing from ledger",IF(NOT(COUNTIF($D$5:D160,D160)=1),"Repeat line",IF(F160=0,"Matched","Amount differs"))))</f>
        <v/>
      </c>
      <c r="H160" s="16">
        <f>IF(D160="","",IF(COUNTIF($D$5:$D$504,D160)&gt;1,"Appears "&amp;COUNTIF($D$5:$D$504,D160)&amp;" times",""))</f>
        <v/>
      </c>
    </row>
    <row r="161">
      <c r="A161" s="13" t="n"/>
      <c r="B161" s="14" t="n"/>
      <c r="C161" s="15" t="n"/>
      <c r="D161" s="16">
        <f>IF(A161="","",UPPER(SUBSTITUTE(SUBSTITUTE(SUBSTITUTE(TRIM(A161),"-","")," ",""),"#","")))</f>
        <v/>
      </c>
      <c r="E161" s="17">
        <f>IF(D161="","",SUMIFS(Ledger!$C$5:$C$504,Ledger!$D$5:$D$504,D161))</f>
        <v/>
      </c>
      <c r="F161" s="17">
        <f>IF(D161="","",IF(COUNTIF($D$5:D161,D161)=1,ROUND(SUMIFS($C$5:$C$504,$D$5:$D$504,D161)-E161,2),0))</f>
        <v/>
      </c>
      <c r="G161" s="16">
        <f>IF(D161="","",IF(COUNTIF(Ledger!$D$5:$D$504,D161)=0,"Missing from ledger",IF(NOT(COUNTIF($D$5:D161,D161)=1),"Repeat line",IF(F161=0,"Matched","Amount differs"))))</f>
        <v/>
      </c>
      <c r="H161" s="16">
        <f>IF(D161="","",IF(COUNTIF($D$5:$D$504,D161)&gt;1,"Appears "&amp;COUNTIF($D$5:$D$504,D161)&amp;" times",""))</f>
        <v/>
      </c>
    </row>
    <row r="162">
      <c r="A162" s="13" t="n"/>
      <c r="B162" s="14" t="n"/>
      <c r="C162" s="15" t="n"/>
      <c r="D162" s="16">
        <f>IF(A162="","",UPPER(SUBSTITUTE(SUBSTITUTE(SUBSTITUTE(TRIM(A162),"-","")," ",""),"#","")))</f>
        <v/>
      </c>
      <c r="E162" s="17">
        <f>IF(D162="","",SUMIFS(Ledger!$C$5:$C$504,Ledger!$D$5:$D$504,D162))</f>
        <v/>
      </c>
      <c r="F162" s="17">
        <f>IF(D162="","",IF(COUNTIF($D$5:D162,D162)=1,ROUND(SUMIFS($C$5:$C$504,$D$5:$D$504,D162)-E162,2),0))</f>
        <v/>
      </c>
      <c r="G162" s="16">
        <f>IF(D162="","",IF(COUNTIF(Ledger!$D$5:$D$504,D162)=0,"Missing from ledger",IF(NOT(COUNTIF($D$5:D162,D162)=1),"Repeat line",IF(F162=0,"Matched","Amount differs"))))</f>
        <v/>
      </c>
      <c r="H162" s="16">
        <f>IF(D162="","",IF(COUNTIF($D$5:$D$504,D162)&gt;1,"Appears "&amp;COUNTIF($D$5:$D$504,D162)&amp;" times",""))</f>
        <v/>
      </c>
    </row>
    <row r="163">
      <c r="A163" s="13" t="n"/>
      <c r="B163" s="14" t="n"/>
      <c r="C163" s="15" t="n"/>
      <c r="D163" s="16">
        <f>IF(A163="","",UPPER(SUBSTITUTE(SUBSTITUTE(SUBSTITUTE(TRIM(A163),"-","")," ",""),"#","")))</f>
        <v/>
      </c>
      <c r="E163" s="17">
        <f>IF(D163="","",SUMIFS(Ledger!$C$5:$C$504,Ledger!$D$5:$D$504,D163))</f>
        <v/>
      </c>
      <c r="F163" s="17">
        <f>IF(D163="","",IF(COUNTIF($D$5:D163,D163)=1,ROUND(SUMIFS($C$5:$C$504,$D$5:$D$504,D163)-E163,2),0))</f>
        <v/>
      </c>
      <c r="G163" s="16">
        <f>IF(D163="","",IF(COUNTIF(Ledger!$D$5:$D$504,D163)=0,"Missing from ledger",IF(NOT(COUNTIF($D$5:D163,D163)=1),"Repeat line",IF(F163=0,"Matched","Amount differs"))))</f>
        <v/>
      </c>
      <c r="H163" s="16">
        <f>IF(D163="","",IF(COUNTIF($D$5:$D$504,D163)&gt;1,"Appears "&amp;COUNTIF($D$5:$D$504,D163)&amp;" times",""))</f>
        <v/>
      </c>
    </row>
    <row r="164">
      <c r="A164" s="13" t="n"/>
      <c r="B164" s="14" t="n"/>
      <c r="C164" s="15" t="n"/>
      <c r="D164" s="16">
        <f>IF(A164="","",UPPER(SUBSTITUTE(SUBSTITUTE(SUBSTITUTE(TRIM(A164),"-","")," ",""),"#","")))</f>
        <v/>
      </c>
      <c r="E164" s="17">
        <f>IF(D164="","",SUMIFS(Ledger!$C$5:$C$504,Ledger!$D$5:$D$504,D164))</f>
        <v/>
      </c>
      <c r="F164" s="17">
        <f>IF(D164="","",IF(COUNTIF($D$5:D164,D164)=1,ROUND(SUMIFS($C$5:$C$504,$D$5:$D$504,D164)-E164,2),0))</f>
        <v/>
      </c>
      <c r="G164" s="16">
        <f>IF(D164="","",IF(COUNTIF(Ledger!$D$5:$D$504,D164)=0,"Missing from ledger",IF(NOT(COUNTIF($D$5:D164,D164)=1),"Repeat line",IF(F164=0,"Matched","Amount differs"))))</f>
        <v/>
      </c>
      <c r="H164" s="16">
        <f>IF(D164="","",IF(COUNTIF($D$5:$D$504,D164)&gt;1,"Appears "&amp;COUNTIF($D$5:$D$504,D164)&amp;" times",""))</f>
        <v/>
      </c>
    </row>
    <row r="165">
      <c r="A165" s="13" t="n"/>
      <c r="B165" s="14" t="n"/>
      <c r="C165" s="15" t="n"/>
      <c r="D165" s="16">
        <f>IF(A165="","",UPPER(SUBSTITUTE(SUBSTITUTE(SUBSTITUTE(TRIM(A165),"-","")," ",""),"#","")))</f>
        <v/>
      </c>
      <c r="E165" s="17">
        <f>IF(D165="","",SUMIFS(Ledger!$C$5:$C$504,Ledger!$D$5:$D$504,D165))</f>
        <v/>
      </c>
      <c r="F165" s="17">
        <f>IF(D165="","",IF(COUNTIF($D$5:D165,D165)=1,ROUND(SUMIFS($C$5:$C$504,$D$5:$D$504,D165)-E165,2),0))</f>
        <v/>
      </c>
      <c r="G165" s="16">
        <f>IF(D165="","",IF(COUNTIF(Ledger!$D$5:$D$504,D165)=0,"Missing from ledger",IF(NOT(COUNTIF($D$5:D165,D165)=1),"Repeat line",IF(F165=0,"Matched","Amount differs"))))</f>
        <v/>
      </c>
      <c r="H165" s="16">
        <f>IF(D165="","",IF(COUNTIF($D$5:$D$504,D165)&gt;1,"Appears "&amp;COUNTIF($D$5:$D$504,D165)&amp;" times",""))</f>
        <v/>
      </c>
    </row>
    <row r="166">
      <c r="A166" s="13" t="n"/>
      <c r="B166" s="14" t="n"/>
      <c r="C166" s="15" t="n"/>
      <c r="D166" s="16">
        <f>IF(A166="","",UPPER(SUBSTITUTE(SUBSTITUTE(SUBSTITUTE(TRIM(A166),"-","")," ",""),"#","")))</f>
        <v/>
      </c>
      <c r="E166" s="17">
        <f>IF(D166="","",SUMIFS(Ledger!$C$5:$C$504,Ledger!$D$5:$D$504,D166))</f>
        <v/>
      </c>
      <c r="F166" s="17">
        <f>IF(D166="","",IF(COUNTIF($D$5:D166,D166)=1,ROUND(SUMIFS($C$5:$C$504,$D$5:$D$504,D166)-E166,2),0))</f>
        <v/>
      </c>
      <c r="G166" s="16">
        <f>IF(D166="","",IF(COUNTIF(Ledger!$D$5:$D$504,D166)=0,"Missing from ledger",IF(NOT(COUNTIF($D$5:D166,D166)=1),"Repeat line",IF(F166=0,"Matched","Amount differs"))))</f>
        <v/>
      </c>
      <c r="H166" s="16">
        <f>IF(D166="","",IF(COUNTIF($D$5:$D$504,D166)&gt;1,"Appears "&amp;COUNTIF($D$5:$D$504,D166)&amp;" times",""))</f>
        <v/>
      </c>
    </row>
    <row r="167">
      <c r="A167" s="13" t="n"/>
      <c r="B167" s="14" t="n"/>
      <c r="C167" s="15" t="n"/>
      <c r="D167" s="16">
        <f>IF(A167="","",UPPER(SUBSTITUTE(SUBSTITUTE(SUBSTITUTE(TRIM(A167),"-","")," ",""),"#","")))</f>
        <v/>
      </c>
      <c r="E167" s="17">
        <f>IF(D167="","",SUMIFS(Ledger!$C$5:$C$504,Ledger!$D$5:$D$504,D167))</f>
        <v/>
      </c>
      <c r="F167" s="17">
        <f>IF(D167="","",IF(COUNTIF($D$5:D167,D167)=1,ROUND(SUMIFS($C$5:$C$504,$D$5:$D$504,D167)-E167,2),0))</f>
        <v/>
      </c>
      <c r="G167" s="16">
        <f>IF(D167="","",IF(COUNTIF(Ledger!$D$5:$D$504,D167)=0,"Missing from ledger",IF(NOT(COUNTIF($D$5:D167,D167)=1),"Repeat line",IF(F167=0,"Matched","Amount differs"))))</f>
        <v/>
      </c>
      <c r="H167" s="16">
        <f>IF(D167="","",IF(COUNTIF($D$5:$D$504,D167)&gt;1,"Appears "&amp;COUNTIF($D$5:$D$504,D167)&amp;" times",""))</f>
        <v/>
      </c>
    </row>
    <row r="168">
      <c r="A168" s="13" t="n"/>
      <c r="B168" s="14" t="n"/>
      <c r="C168" s="15" t="n"/>
      <c r="D168" s="16">
        <f>IF(A168="","",UPPER(SUBSTITUTE(SUBSTITUTE(SUBSTITUTE(TRIM(A168),"-","")," ",""),"#","")))</f>
        <v/>
      </c>
      <c r="E168" s="17">
        <f>IF(D168="","",SUMIFS(Ledger!$C$5:$C$504,Ledger!$D$5:$D$504,D168))</f>
        <v/>
      </c>
      <c r="F168" s="17">
        <f>IF(D168="","",IF(COUNTIF($D$5:D168,D168)=1,ROUND(SUMIFS($C$5:$C$504,$D$5:$D$504,D168)-E168,2),0))</f>
        <v/>
      </c>
      <c r="G168" s="16">
        <f>IF(D168="","",IF(COUNTIF(Ledger!$D$5:$D$504,D168)=0,"Missing from ledger",IF(NOT(COUNTIF($D$5:D168,D168)=1),"Repeat line",IF(F168=0,"Matched","Amount differs"))))</f>
        <v/>
      </c>
      <c r="H168" s="16">
        <f>IF(D168="","",IF(COUNTIF($D$5:$D$504,D168)&gt;1,"Appears "&amp;COUNTIF($D$5:$D$504,D168)&amp;" times",""))</f>
        <v/>
      </c>
    </row>
    <row r="169">
      <c r="A169" s="13" t="n"/>
      <c r="B169" s="14" t="n"/>
      <c r="C169" s="15" t="n"/>
      <c r="D169" s="16">
        <f>IF(A169="","",UPPER(SUBSTITUTE(SUBSTITUTE(SUBSTITUTE(TRIM(A169),"-","")," ",""),"#","")))</f>
        <v/>
      </c>
      <c r="E169" s="17">
        <f>IF(D169="","",SUMIFS(Ledger!$C$5:$C$504,Ledger!$D$5:$D$504,D169))</f>
        <v/>
      </c>
      <c r="F169" s="17">
        <f>IF(D169="","",IF(COUNTIF($D$5:D169,D169)=1,ROUND(SUMIFS($C$5:$C$504,$D$5:$D$504,D169)-E169,2),0))</f>
        <v/>
      </c>
      <c r="G169" s="16">
        <f>IF(D169="","",IF(COUNTIF(Ledger!$D$5:$D$504,D169)=0,"Missing from ledger",IF(NOT(COUNTIF($D$5:D169,D169)=1),"Repeat line",IF(F169=0,"Matched","Amount differs"))))</f>
        <v/>
      </c>
      <c r="H169" s="16">
        <f>IF(D169="","",IF(COUNTIF($D$5:$D$504,D169)&gt;1,"Appears "&amp;COUNTIF($D$5:$D$504,D169)&amp;" times",""))</f>
        <v/>
      </c>
    </row>
    <row r="170">
      <c r="A170" s="13" t="n"/>
      <c r="B170" s="14" t="n"/>
      <c r="C170" s="15" t="n"/>
      <c r="D170" s="16">
        <f>IF(A170="","",UPPER(SUBSTITUTE(SUBSTITUTE(SUBSTITUTE(TRIM(A170),"-","")," ",""),"#","")))</f>
        <v/>
      </c>
      <c r="E170" s="17">
        <f>IF(D170="","",SUMIFS(Ledger!$C$5:$C$504,Ledger!$D$5:$D$504,D170))</f>
        <v/>
      </c>
      <c r="F170" s="17">
        <f>IF(D170="","",IF(COUNTIF($D$5:D170,D170)=1,ROUND(SUMIFS($C$5:$C$504,$D$5:$D$504,D170)-E170,2),0))</f>
        <v/>
      </c>
      <c r="G170" s="16">
        <f>IF(D170="","",IF(COUNTIF(Ledger!$D$5:$D$504,D170)=0,"Missing from ledger",IF(NOT(COUNTIF($D$5:D170,D170)=1),"Repeat line",IF(F170=0,"Matched","Amount differs"))))</f>
        <v/>
      </c>
      <c r="H170" s="16">
        <f>IF(D170="","",IF(COUNTIF($D$5:$D$504,D170)&gt;1,"Appears "&amp;COUNTIF($D$5:$D$504,D170)&amp;" times",""))</f>
        <v/>
      </c>
    </row>
    <row r="171">
      <c r="A171" s="13" t="n"/>
      <c r="B171" s="14" t="n"/>
      <c r="C171" s="15" t="n"/>
      <c r="D171" s="16">
        <f>IF(A171="","",UPPER(SUBSTITUTE(SUBSTITUTE(SUBSTITUTE(TRIM(A171),"-","")," ",""),"#","")))</f>
        <v/>
      </c>
      <c r="E171" s="17">
        <f>IF(D171="","",SUMIFS(Ledger!$C$5:$C$504,Ledger!$D$5:$D$504,D171))</f>
        <v/>
      </c>
      <c r="F171" s="17">
        <f>IF(D171="","",IF(COUNTIF($D$5:D171,D171)=1,ROUND(SUMIFS($C$5:$C$504,$D$5:$D$504,D171)-E171,2),0))</f>
        <v/>
      </c>
      <c r="G171" s="16">
        <f>IF(D171="","",IF(COUNTIF(Ledger!$D$5:$D$504,D171)=0,"Missing from ledger",IF(NOT(COUNTIF($D$5:D171,D171)=1),"Repeat line",IF(F171=0,"Matched","Amount differs"))))</f>
        <v/>
      </c>
      <c r="H171" s="16">
        <f>IF(D171="","",IF(COUNTIF($D$5:$D$504,D171)&gt;1,"Appears "&amp;COUNTIF($D$5:$D$504,D171)&amp;" times",""))</f>
        <v/>
      </c>
    </row>
    <row r="172">
      <c r="A172" s="13" t="n"/>
      <c r="B172" s="14" t="n"/>
      <c r="C172" s="15" t="n"/>
      <c r="D172" s="16">
        <f>IF(A172="","",UPPER(SUBSTITUTE(SUBSTITUTE(SUBSTITUTE(TRIM(A172),"-","")," ",""),"#","")))</f>
        <v/>
      </c>
      <c r="E172" s="17">
        <f>IF(D172="","",SUMIFS(Ledger!$C$5:$C$504,Ledger!$D$5:$D$504,D172))</f>
        <v/>
      </c>
      <c r="F172" s="17">
        <f>IF(D172="","",IF(COUNTIF($D$5:D172,D172)=1,ROUND(SUMIFS($C$5:$C$504,$D$5:$D$504,D172)-E172,2),0))</f>
        <v/>
      </c>
      <c r="G172" s="16">
        <f>IF(D172="","",IF(COUNTIF(Ledger!$D$5:$D$504,D172)=0,"Missing from ledger",IF(NOT(COUNTIF($D$5:D172,D172)=1),"Repeat line",IF(F172=0,"Matched","Amount differs"))))</f>
        <v/>
      </c>
      <c r="H172" s="16">
        <f>IF(D172="","",IF(COUNTIF($D$5:$D$504,D172)&gt;1,"Appears "&amp;COUNTIF($D$5:$D$504,D172)&amp;" times",""))</f>
        <v/>
      </c>
    </row>
    <row r="173">
      <c r="A173" s="13" t="n"/>
      <c r="B173" s="14" t="n"/>
      <c r="C173" s="15" t="n"/>
      <c r="D173" s="16">
        <f>IF(A173="","",UPPER(SUBSTITUTE(SUBSTITUTE(SUBSTITUTE(TRIM(A173),"-","")," ",""),"#","")))</f>
        <v/>
      </c>
      <c r="E173" s="17">
        <f>IF(D173="","",SUMIFS(Ledger!$C$5:$C$504,Ledger!$D$5:$D$504,D173))</f>
        <v/>
      </c>
      <c r="F173" s="17">
        <f>IF(D173="","",IF(COUNTIF($D$5:D173,D173)=1,ROUND(SUMIFS($C$5:$C$504,$D$5:$D$504,D173)-E173,2),0))</f>
        <v/>
      </c>
      <c r="G173" s="16">
        <f>IF(D173="","",IF(COUNTIF(Ledger!$D$5:$D$504,D173)=0,"Missing from ledger",IF(NOT(COUNTIF($D$5:D173,D173)=1),"Repeat line",IF(F173=0,"Matched","Amount differs"))))</f>
        <v/>
      </c>
      <c r="H173" s="16">
        <f>IF(D173="","",IF(COUNTIF($D$5:$D$504,D173)&gt;1,"Appears "&amp;COUNTIF($D$5:$D$504,D173)&amp;" times",""))</f>
        <v/>
      </c>
    </row>
    <row r="174">
      <c r="A174" s="13" t="n"/>
      <c r="B174" s="14" t="n"/>
      <c r="C174" s="15" t="n"/>
      <c r="D174" s="16">
        <f>IF(A174="","",UPPER(SUBSTITUTE(SUBSTITUTE(SUBSTITUTE(TRIM(A174),"-","")," ",""),"#","")))</f>
        <v/>
      </c>
      <c r="E174" s="17">
        <f>IF(D174="","",SUMIFS(Ledger!$C$5:$C$504,Ledger!$D$5:$D$504,D174))</f>
        <v/>
      </c>
      <c r="F174" s="17">
        <f>IF(D174="","",IF(COUNTIF($D$5:D174,D174)=1,ROUND(SUMIFS($C$5:$C$504,$D$5:$D$504,D174)-E174,2),0))</f>
        <v/>
      </c>
      <c r="G174" s="16">
        <f>IF(D174="","",IF(COUNTIF(Ledger!$D$5:$D$504,D174)=0,"Missing from ledger",IF(NOT(COUNTIF($D$5:D174,D174)=1),"Repeat line",IF(F174=0,"Matched","Amount differs"))))</f>
        <v/>
      </c>
      <c r="H174" s="16">
        <f>IF(D174="","",IF(COUNTIF($D$5:$D$504,D174)&gt;1,"Appears "&amp;COUNTIF($D$5:$D$504,D174)&amp;" times",""))</f>
        <v/>
      </c>
    </row>
    <row r="175">
      <c r="A175" s="13" t="n"/>
      <c r="B175" s="14" t="n"/>
      <c r="C175" s="15" t="n"/>
      <c r="D175" s="16">
        <f>IF(A175="","",UPPER(SUBSTITUTE(SUBSTITUTE(SUBSTITUTE(TRIM(A175),"-","")," ",""),"#","")))</f>
        <v/>
      </c>
      <c r="E175" s="17">
        <f>IF(D175="","",SUMIFS(Ledger!$C$5:$C$504,Ledger!$D$5:$D$504,D175))</f>
        <v/>
      </c>
      <c r="F175" s="17">
        <f>IF(D175="","",IF(COUNTIF($D$5:D175,D175)=1,ROUND(SUMIFS($C$5:$C$504,$D$5:$D$504,D175)-E175,2),0))</f>
        <v/>
      </c>
      <c r="G175" s="16">
        <f>IF(D175="","",IF(COUNTIF(Ledger!$D$5:$D$504,D175)=0,"Missing from ledger",IF(NOT(COUNTIF($D$5:D175,D175)=1),"Repeat line",IF(F175=0,"Matched","Amount differs"))))</f>
        <v/>
      </c>
      <c r="H175" s="16">
        <f>IF(D175="","",IF(COUNTIF($D$5:$D$504,D175)&gt;1,"Appears "&amp;COUNTIF($D$5:$D$504,D175)&amp;" times",""))</f>
        <v/>
      </c>
    </row>
    <row r="176">
      <c r="A176" s="13" t="n"/>
      <c r="B176" s="14" t="n"/>
      <c r="C176" s="15" t="n"/>
      <c r="D176" s="16">
        <f>IF(A176="","",UPPER(SUBSTITUTE(SUBSTITUTE(SUBSTITUTE(TRIM(A176),"-","")," ",""),"#","")))</f>
        <v/>
      </c>
      <c r="E176" s="17">
        <f>IF(D176="","",SUMIFS(Ledger!$C$5:$C$504,Ledger!$D$5:$D$504,D176))</f>
        <v/>
      </c>
      <c r="F176" s="17">
        <f>IF(D176="","",IF(COUNTIF($D$5:D176,D176)=1,ROUND(SUMIFS($C$5:$C$504,$D$5:$D$504,D176)-E176,2),0))</f>
        <v/>
      </c>
      <c r="G176" s="16">
        <f>IF(D176="","",IF(COUNTIF(Ledger!$D$5:$D$504,D176)=0,"Missing from ledger",IF(NOT(COUNTIF($D$5:D176,D176)=1),"Repeat line",IF(F176=0,"Matched","Amount differs"))))</f>
        <v/>
      </c>
      <c r="H176" s="16">
        <f>IF(D176="","",IF(COUNTIF($D$5:$D$504,D176)&gt;1,"Appears "&amp;COUNTIF($D$5:$D$504,D176)&amp;" times",""))</f>
        <v/>
      </c>
    </row>
    <row r="177">
      <c r="A177" s="13" t="n"/>
      <c r="B177" s="14" t="n"/>
      <c r="C177" s="15" t="n"/>
      <c r="D177" s="16">
        <f>IF(A177="","",UPPER(SUBSTITUTE(SUBSTITUTE(SUBSTITUTE(TRIM(A177),"-","")," ",""),"#","")))</f>
        <v/>
      </c>
      <c r="E177" s="17">
        <f>IF(D177="","",SUMIFS(Ledger!$C$5:$C$504,Ledger!$D$5:$D$504,D177))</f>
        <v/>
      </c>
      <c r="F177" s="17">
        <f>IF(D177="","",IF(COUNTIF($D$5:D177,D177)=1,ROUND(SUMIFS($C$5:$C$504,$D$5:$D$504,D177)-E177,2),0))</f>
        <v/>
      </c>
      <c r="G177" s="16">
        <f>IF(D177="","",IF(COUNTIF(Ledger!$D$5:$D$504,D177)=0,"Missing from ledger",IF(NOT(COUNTIF($D$5:D177,D177)=1),"Repeat line",IF(F177=0,"Matched","Amount differs"))))</f>
        <v/>
      </c>
      <c r="H177" s="16">
        <f>IF(D177="","",IF(COUNTIF($D$5:$D$504,D177)&gt;1,"Appears "&amp;COUNTIF($D$5:$D$504,D177)&amp;" times",""))</f>
        <v/>
      </c>
    </row>
    <row r="178">
      <c r="A178" s="13" t="n"/>
      <c r="B178" s="14" t="n"/>
      <c r="C178" s="15" t="n"/>
      <c r="D178" s="16">
        <f>IF(A178="","",UPPER(SUBSTITUTE(SUBSTITUTE(SUBSTITUTE(TRIM(A178),"-","")," ",""),"#","")))</f>
        <v/>
      </c>
      <c r="E178" s="17">
        <f>IF(D178="","",SUMIFS(Ledger!$C$5:$C$504,Ledger!$D$5:$D$504,D178))</f>
        <v/>
      </c>
      <c r="F178" s="17">
        <f>IF(D178="","",IF(COUNTIF($D$5:D178,D178)=1,ROUND(SUMIFS($C$5:$C$504,$D$5:$D$504,D178)-E178,2),0))</f>
        <v/>
      </c>
      <c r="G178" s="16">
        <f>IF(D178="","",IF(COUNTIF(Ledger!$D$5:$D$504,D178)=0,"Missing from ledger",IF(NOT(COUNTIF($D$5:D178,D178)=1),"Repeat line",IF(F178=0,"Matched","Amount differs"))))</f>
        <v/>
      </c>
      <c r="H178" s="16">
        <f>IF(D178="","",IF(COUNTIF($D$5:$D$504,D178)&gt;1,"Appears "&amp;COUNTIF($D$5:$D$504,D178)&amp;" times",""))</f>
        <v/>
      </c>
    </row>
    <row r="179">
      <c r="A179" s="13" t="n"/>
      <c r="B179" s="14" t="n"/>
      <c r="C179" s="15" t="n"/>
      <c r="D179" s="16">
        <f>IF(A179="","",UPPER(SUBSTITUTE(SUBSTITUTE(SUBSTITUTE(TRIM(A179),"-","")," ",""),"#","")))</f>
        <v/>
      </c>
      <c r="E179" s="17">
        <f>IF(D179="","",SUMIFS(Ledger!$C$5:$C$504,Ledger!$D$5:$D$504,D179))</f>
        <v/>
      </c>
      <c r="F179" s="17">
        <f>IF(D179="","",IF(COUNTIF($D$5:D179,D179)=1,ROUND(SUMIFS($C$5:$C$504,$D$5:$D$504,D179)-E179,2),0))</f>
        <v/>
      </c>
      <c r="G179" s="16">
        <f>IF(D179="","",IF(COUNTIF(Ledger!$D$5:$D$504,D179)=0,"Missing from ledger",IF(NOT(COUNTIF($D$5:D179,D179)=1),"Repeat line",IF(F179=0,"Matched","Amount differs"))))</f>
        <v/>
      </c>
      <c r="H179" s="16">
        <f>IF(D179="","",IF(COUNTIF($D$5:$D$504,D179)&gt;1,"Appears "&amp;COUNTIF($D$5:$D$504,D179)&amp;" times",""))</f>
        <v/>
      </c>
    </row>
    <row r="180">
      <c r="A180" s="13" t="n"/>
      <c r="B180" s="14" t="n"/>
      <c r="C180" s="15" t="n"/>
      <c r="D180" s="16">
        <f>IF(A180="","",UPPER(SUBSTITUTE(SUBSTITUTE(SUBSTITUTE(TRIM(A180),"-","")," ",""),"#","")))</f>
        <v/>
      </c>
      <c r="E180" s="17">
        <f>IF(D180="","",SUMIFS(Ledger!$C$5:$C$504,Ledger!$D$5:$D$504,D180))</f>
        <v/>
      </c>
      <c r="F180" s="17">
        <f>IF(D180="","",IF(COUNTIF($D$5:D180,D180)=1,ROUND(SUMIFS($C$5:$C$504,$D$5:$D$504,D180)-E180,2),0))</f>
        <v/>
      </c>
      <c r="G180" s="16">
        <f>IF(D180="","",IF(COUNTIF(Ledger!$D$5:$D$504,D180)=0,"Missing from ledger",IF(NOT(COUNTIF($D$5:D180,D180)=1),"Repeat line",IF(F180=0,"Matched","Amount differs"))))</f>
        <v/>
      </c>
      <c r="H180" s="16">
        <f>IF(D180="","",IF(COUNTIF($D$5:$D$504,D180)&gt;1,"Appears "&amp;COUNTIF($D$5:$D$504,D180)&amp;" times",""))</f>
        <v/>
      </c>
    </row>
    <row r="181">
      <c r="A181" s="13" t="n"/>
      <c r="B181" s="14" t="n"/>
      <c r="C181" s="15" t="n"/>
      <c r="D181" s="16">
        <f>IF(A181="","",UPPER(SUBSTITUTE(SUBSTITUTE(SUBSTITUTE(TRIM(A181),"-","")," ",""),"#","")))</f>
        <v/>
      </c>
      <c r="E181" s="17">
        <f>IF(D181="","",SUMIFS(Ledger!$C$5:$C$504,Ledger!$D$5:$D$504,D181))</f>
        <v/>
      </c>
      <c r="F181" s="17">
        <f>IF(D181="","",IF(COUNTIF($D$5:D181,D181)=1,ROUND(SUMIFS($C$5:$C$504,$D$5:$D$504,D181)-E181,2),0))</f>
        <v/>
      </c>
      <c r="G181" s="16">
        <f>IF(D181="","",IF(COUNTIF(Ledger!$D$5:$D$504,D181)=0,"Missing from ledger",IF(NOT(COUNTIF($D$5:D181,D181)=1),"Repeat line",IF(F181=0,"Matched","Amount differs"))))</f>
        <v/>
      </c>
      <c r="H181" s="16">
        <f>IF(D181="","",IF(COUNTIF($D$5:$D$504,D181)&gt;1,"Appears "&amp;COUNTIF($D$5:$D$504,D181)&amp;" times",""))</f>
        <v/>
      </c>
    </row>
    <row r="182">
      <c r="A182" s="13" t="n"/>
      <c r="B182" s="14" t="n"/>
      <c r="C182" s="15" t="n"/>
      <c r="D182" s="16">
        <f>IF(A182="","",UPPER(SUBSTITUTE(SUBSTITUTE(SUBSTITUTE(TRIM(A182),"-","")," ",""),"#","")))</f>
        <v/>
      </c>
      <c r="E182" s="17">
        <f>IF(D182="","",SUMIFS(Ledger!$C$5:$C$504,Ledger!$D$5:$D$504,D182))</f>
        <v/>
      </c>
      <c r="F182" s="17">
        <f>IF(D182="","",IF(COUNTIF($D$5:D182,D182)=1,ROUND(SUMIFS($C$5:$C$504,$D$5:$D$504,D182)-E182,2),0))</f>
        <v/>
      </c>
      <c r="G182" s="16">
        <f>IF(D182="","",IF(COUNTIF(Ledger!$D$5:$D$504,D182)=0,"Missing from ledger",IF(NOT(COUNTIF($D$5:D182,D182)=1),"Repeat line",IF(F182=0,"Matched","Amount differs"))))</f>
        <v/>
      </c>
      <c r="H182" s="16">
        <f>IF(D182="","",IF(COUNTIF($D$5:$D$504,D182)&gt;1,"Appears "&amp;COUNTIF($D$5:$D$504,D182)&amp;" times",""))</f>
        <v/>
      </c>
    </row>
    <row r="183">
      <c r="A183" s="13" t="n"/>
      <c r="B183" s="14" t="n"/>
      <c r="C183" s="15" t="n"/>
      <c r="D183" s="16">
        <f>IF(A183="","",UPPER(SUBSTITUTE(SUBSTITUTE(SUBSTITUTE(TRIM(A183),"-","")," ",""),"#","")))</f>
        <v/>
      </c>
      <c r="E183" s="17">
        <f>IF(D183="","",SUMIFS(Ledger!$C$5:$C$504,Ledger!$D$5:$D$504,D183))</f>
        <v/>
      </c>
      <c r="F183" s="17">
        <f>IF(D183="","",IF(COUNTIF($D$5:D183,D183)=1,ROUND(SUMIFS($C$5:$C$504,$D$5:$D$504,D183)-E183,2),0))</f>
        <v/>
      </c>
      <c r="G183" s="16">
        <f>IF(D183="","",IF(COUNTIF(Ledger!$D$5:$D$504,D183)=0,"Missing from ledger",IF(NOT(COUNTIF($D$5:D183,D183)=1),"Repeat line",IF(F183=0,"Matched","Amount differs"))))</f>
        <v/>
      </c>
      <c r="H183" s="16">
        <f>IF(D183="","",IF(COUNTIF($D$5:$D$504,D183)&gt;1,"Appears "&amp;COUNTIF($D$5:$D$504,D183)&amp;" times",""))</f>
        <v/>
      </c>
    </row>
    <row r="184">
      <c r="A184" s="13" t="n"/>
      <c r="B184" s="14" t="n"/>
      <c r="C184" s="15" t="n"/>
      <c r="D184" s="16">
        <f>IF(A184="","",UPPER(SUBSTITUTE(SUBSTITUTE(SUBSTITUTE(TRIM(A184),"-","")," ",""),"#","")))</f>
        <v/>
      </c>
      <c r="E184" s="17">
        <f>IF(D184="","",SUMIFS(Ledger!$C$5:$C$504,Ledger!$D$5:$D$504,D184))</f>
        <v/>
      </c>
      <c r="F184" s="17">
        <f>IF(D184="","",IF(COUNTIF($D$5:D184,D184)=1,ROUND(SUMIFS($C$5:$C$504,$D$5:$D$504,D184)-E184,2),0))</f>
        <v/>
      </c>
      <c r="G184" s="16">
        <f>IF(D184="","",IF(COUNTIF(Ledger!$D$5:$D$504,D184)=0,"Missing from ledger",IF(NOT(COUNTIF($D$5:D184,D184)=1),"Repeat line",IF(F184=0,"Matched","Amount differs"))))</f>
        <v/>
      </c>
      <c r="H184" s="16">
        <f>IF(D184="","",IF(COUNTIF($D$5:$D$504,D184)&gt;1,"Appears "&amp;COUNTIF($D$5:$D$504,D184)&amp;" times",""))</f>
        <v/>
      </c>
    </row>
    <row r="185">
      <c r="A185" s="13" t="n"/>
      <c r="B185" s="14" t="n"/>
      <c r="C185" s="15" t="n"/>
      <c r="D185" s="16">
        <f>IF(A185="","",UPPER(SUBSTITUTE(SUBSTITUTE(SUBSTITUTE(TRIM(A185),"-","")," ",""),"#","")))</f>
        <v/>
      </c>
      <c r="E185" s="17">
        <f>IF(D185="","",SUMIFS(Ledger!$C$5:$C$504,Ledger!$D$5:$D$504,D185))</f>
        <v/>
      </c>
      <c r="F185" s="17">
        <f>IF(D185="","",IF(COUNTIF($D$5:D185,D185)=1,ROUND(SUMIFS($C$5:$C$504,$D$5:$D$504,D185)-E185,2),0))</f>
        <v/>
      </c>
      <c r="G185" s="16">
        <f>IF(D185="","",IF(COUNTIF(Ledger!$D$5:$D$504,D185)=0,"Missing from ledger",IF(NOT(COUNTIF($D$5:D185,D185)=1),"Repeat line",IF(F185=0,"Matched","Amount differs"))))</f>
        <v/>
      </c>
      <c r="H185" s="16">
        <f>IF(D185="","",IF(COUNTIF($D$5:$D$504,D185)&gt;1,"Appears "&amp;COUNTIF($D$5:$D$504,D185)&amp;" times",""))</f>
        <v/>
      </c>
    </row>
    <row r="186">
      <c r="A186" s="13" t="n"/>
      <c r="B186" s="14" t="n"/>
      <c r="C186" s="15" t="n"/>
      <c r="D186" s="16">
        <f>IF(A186="","",UPPER(SUBSTITUTE(SUBSTITUTE(SUBSTITUTE(TRIM(A186),"-","")," ",""),"#","")))</f>
        <v/>
      </c>
      <c r="E186" s="17">
        <f>IF(D186="","",SUMIFS(Ledger!$C$5:$C$504,Ledger!$D$5:$D$504,D186))</f>
        <v/>
      </c>
      <c r="F186" s="17">
        <f>IF(D186="","",IF(COUNTIF($D$5:D186,D186)=1,ROUND(SUMIFS($C$5:$C$504,$D$5:$D$504,D186)-E186,2),0))</f>
        <v/>
      </c>
      <c r="G186" s="16">
        <f>IF(D186="","",IF(COUNTIF(Ledger!$D$5:$D$504,D186)=0,"Missing from ledger",IF(NOT(COUNTIF($D$5:D186,D186)=1),"Repeat line",IF(F186=0,"Matched","Amount differs"))))</f>
        <v/>
      </c>
      <c r="H186" s="16">
        <f>IF(D186="","",IF(COUNTIF($D$5:$D$504,D186)&gt;1,"Appears "&amp;COUNTIF($D$5:$D$504,D186)&amp;" times",""))</f>
        <v/>
      </c>
    </row>
    <row r="187">
      <c r="A187" s="13" t="n"/>
      <c r="B187" s="14" t="n"/>
      <c r="C187" s="15" t="n"/>
      <c r="D187" s="16">
        <f>IF(A187="","",UPPER(SUBSTITUTE(SUBSTITUTE(SUBSTITUTE(TRIM(A187),"-","")," ",""),"#","")))</f>
        <v/>
      </c>
      <c r="E187" s="17">
        <f>IF(D187="","",SUMIFS(Ledger!$C$5:$C$504,Ledger!$D$5:$D$504,D187))</f>
        <v/>
      </c>
      <c r="F187" s="17">
        <f>IF(D187="","",IF(COUNTIF($D$5:D187,D187)=1,ROUND(SUMIFS($C$5:$C$504,$D$5:$D$504,D187)-E187,2),0))</f>
        <v/>
      </c>
      <c r="G187" s="16">
        <f>IF(D187="","",IF(COUNTIF(Ledger!$D$5:$D$504,D187)=0,"Missing from ledger",IF(NOT(COUNTIF($D$5:D187,D187)=1),"Repeat line",IF(F187=0,"Matched","Amount differs"))))</f>
        <v/>
      </c>
      <c r="H187" s="16">
        <f>IF(D187="","",IF(COUNTIF($D$5:$D$504,D187)&gt;1,"Appears "&amp;COUNTIF($D$5:$D$504,D187)&amp;" times",""))</f>
        <v/>
      </c>
    </row>
    <row r="188">
      <c r="A188" s="13" t="n"/>
      <c r="B188" s="14" t="n"/>
      <c r="C188" s="15" t="n"/>
      <c r="D188" s="16">
        <f>IF(A188="","",UPPER(SUBSTITUTE(SUBSTITUTE(SUBSTITUTE(TRIM(A188),"-","")," ",""),"#","")))</f>
        <v/>
      </c>
      <c r="E188" s="17">
        <f>IF(D188="","",SUMIFS(Ledger!$C$5:$C$504,Ledger!$D$5:$D$504,D188))</f>
        <v/>
      </c>
      <c r="F188" s="17">
        <f>IF(D188="","",IF(COUNTIF($D$5:D188,D188)=1,ROUND(SUMIFS($C$5:$C$504,$D$5:$D$504,D188)-E188,2),0))</f>
        <v/>
      </c>
      <c r="G188" s="16">
        <f>IF(D188="","",IF(COUNTIF(Ledger!$D$5:$D$504,D188)=0,"Missing from ledger",IF(NOT(COUNTIF($D$5:D188,D188)=1),"Repeat line",IF(F188=0,"Matched","Amount differs"))))</f>
        <v/>
      </c>
      <c r="H188" s="16">
        <f>IF(D188="","",IF(COUNTIF($D$5:$D$504,D188)&gt;1,"Appears "&amp;COUNTIF($D$5:$D$504,D188)&amp;" times",""))</f>
        <v/>
      </c>
    </row>
    <row r="189">
      <c r="A189" s="13" t="n"/>
      <c r="B189" s="14" t="n"/>
      <c r="C189" s="15" t="n"/>
      <c r="D189" s="16">
        <f>IF(A189="","",UPPER(SUBSTITUTE(SUBSTITUTE(SUBSTITUTE(TRIM(A189),"-","")," ",""),"#","")))</f>
        <v/>
      </c>
      <c r="E189" s="17">
        <f>IF(D189="","",SUMIFS(Ledger!$C$5:$C$504,Ledger!$D$5:$D$504,D189))</f>
        <v/>
      </c>
      <c r="F189" s="17">
        <f>IF(D189="","",IF(COUNTIF($D$5:D189,D189)=1,ROUND(SUMIFS($C$5:$C$504,$D$5:$D$504,D189)-E189,2),0))</f>
        <v/>
      </c>
      <c r="G189" s="16">
        <f>IF(D189="","",IF(COUNTIF(Ledger!$D$5:$D$504,D189)=0,"Missing from ledger",IF(NOT(COUNTIF($D$5:D189,D189)=1),"Repeat line",IF(F189=0,"Matched","Amount differs"))))</f>
        <v/>
      </c>
      <c r="H189" s="16">
        <f>IF(D189="","",IF(COUNTIF($D$5:$D$504,D189)&gt;1,"Appears "&amp;COUNTIF($D$5:$D$504,D189)&amp;" times",""))</f>
        <v/>
      </c>
    </row>
    <row r="190">
      <c r="A190" s="13" t="n"/>
      <c r="B190" s="14" t="n"/>
      <c r="C190" s="15" t="n"/>
      <c r="D190" s="16">
        <f>IF(A190="","",UPPER(SUBSTITUTE(SUBSTITUTE(SUBSTITUTE(TRIM(A190),"-","")," ",""),"#","")))</f>
        <v/>
      </c>
      <c r="E190" s="17">
        <f>IF(D190="","",SUMIFS(Ledger!$C$5:$C$504,Ledger!$D$5:$D$504,D190))</f>
        <v/>
      </c>
      <c r="F190" s="17">
        <f>IF(D190="","",IF(COUNTIF($D$5:D190,D190)=1,ROUND(SUMIFS($C$5:$C$504,$D$5:$D$504,D190)-E190,2),0))</f>
        <v/>
      </c>
      <c r="G190" s="16">
        <f>IF(D190="","",IF(COUNTIF(Ledger!$D$5:$D$504,D190)=0,"Missing from ledger",IF(NOT(COUNTIF($D$5:D190,D190)=1),"Repeat line",IF(F190=0,"Matched","Amount differs"))))</f>
        <v/>
      </c>
      <c r="H190" s="16">
        <f>IF(D190="","",IF(COUNTIF($D$5:$D$504,D190)&gt;1,"Appears "&amp;COUNTIF($D$5:$D$504,D190)&amp;" times",""))</f>
        <v/>
      </c>
    </row>
    <row r="191">
      <c r="A191" s="13" t="n"/>
      <c r="B191" s="14" t="n"/>
      <c r="C191" s="15" t="n"/>
      <c r="D191" s="16">
        <f>IF(A191="","",UPPER(SUBSTITUTE(SUBSTITUTE(SUBSTITUTE(TRIM(A191),"-","")," ",""),"#","")))</f>
        <v/>
      </c>
      <c r="E191" s="17">
        <f>IF(D191="","",SUMIFS(Ledger!$C$5:$C$504,Ledger!$D$5:$D$504,D191))</f>
        <v/>
      </c>
      <c r="F191" s="17">
        <f>IF(D191="","",IF(COUNTIF($D$5:D191,D191)=1,ROUND(SUMIFS($C$5:$C$504,$D$5:$D$504,D191)-E191,2),0))</f>
        <v/>
      </c>
      <c r="G191" s="16">
        <f>IF(D191="","",IF(COUNTIF(Ledger!$D$5:$D$504,D191)=0,"Missing from ledger",IF(NOT(COUNTIF($D$5:D191,D191)=1),"Repeat line",IF(F191=0,"Matched","Amount differs"))))</f>
        <v/>
      </c>
      <c r="H191" s="16">
        <f>IF(D191="","",IF(COUNTIF($D$5:$D$504,D191)&gt;1,"Appears "&amp;COUNTIF($D$5:$D$504,D191)&amp;" times",""))</f>
        <v/>
      </c>
    </row>
    <row r="192">
      <c r="A192" s="13" t="n"/>
      <c r="B192" s="14" t="n"/>
      <c r="C192" s="15" t="n"/>
      <c r="D192" s="16">
        <f>IF(A192="","",UPPER(SUBSTITUTE(SUBSTITUTE(SUBSTITUTE(TRIM(A192),"-","")," ",""),"#","")))</f>
        <v/>
      </c>
      <c r="E192" s="17">
        <f>IF(D192="","",SUMIFS(Ledger!$C$5:$C$504,Ledger!$D$5:$D$504,D192))</f>
        <v/>
      </c>
      <c r="F192" s="17">
        <f>IF(D192="","",IF(COUNTIF($D$5:D192,D192)=1,ROUND(SUMIFS($C$5:$C$504,$D$5:$D$504,D192)-E192,2),0))</f>
        <v/>
      </c>
      <c r="G192" s="16">
        <f>IF(D192="","",IF(COUNTIF(Ledger!$D$5:$D$504,D192)=0,"Missing from ledger",IF(NOT(COUNTIF($D$5:D192,D192)=1),"Repeat line",IF(F192=0,"Matched","Amount differs"))))</f>
        <v/>
      </c>
      <c r="H192" s="16">
        <f>IF(D192="","",IF(COUNTIF($D$5:$D$504,D192)&gt;1,"Appears "&amp;COUNTIF($D$5:$D$504,D192)&amp;" times",""))</f>
        <v/>
      </c>
    </row>
    <row r="193">
      <c r="A193" s="13" t="n"/>
      <c r="B193" s="14" t="n"/>
      <c r="C193" s="15" t="n"/>
      <c r="D193" s="16">
        <f>IF(A193="","",UPPER(SUBSTITUTE(SUBSTITUTE(SUBSTITUTE(TRIM(A193),"-","")," ",""),"#","")))</f>
        <v/>
      </c>
      <c r="E193" s="17">
        <f>IF(D193="","",SUMIFS(Ledger!$C$5:$C$504,Ledger!$D$5:$D$504,D193))</f>
        <v/>
      </c>
      <c r="F193" s="17">
        <f>IF(D193="","",IF(COUNTIF($D$5:D193,D193)=1,ROUND(SUMIFS($C$5:$C$504,$D$5:$D$504,D193)-E193,2),0))</f>
        <v/>
      </c>
      <c r="G193" s="16">
        <f>IF(D193="","",IF(COUNTIF(Ledger!$D$5:$D$504,D193)=0,"Missing from ledger",IF(NOT(COUNTIF($D$5:D193,D193)=1),"Repeat line",IF(F193=0,"Matched","Amount differs"))))</f>
        <v/>
      </c>
      <c r="H193" s="16">
        <f>IF(D193="","",IF(COUNTIF($D$5:$D$504,D193)&gt;1,"Appears "&amp;COUNTIF($D$5:$D$504,D193)&amp;" times",""))</f>
        <v/>
      </c>
    </row>
    <row r="194">
      <c r="A194" s="13" t="n"/>
      <c r="B194" s="14" t="n"/>
      <c r="C194" s="15" t="n"/>
      <c r="D194" s="16">
        <f>IF(A194="","",UPPER(SUBSTITUTE(SUBSTITUTE(SUBSTITUTE(TRIM(A194),"-","")," ",""),"#","")))</f>
        <v/>
      </c>
      <c r="E194" s="17">
        <f>IF(D194="","",SUMIFS(Ledger!$C$5:$C$504,Ledger!$D$5:$D$504,D194))</f>
        <v/>
      </c>
      <c r="F194" s="17">
        <f>IF(D194="","",IF(COUNTIF($D$5:D194,D194)=1,ROUND(SUMIFS($C$5:$C$504,$D$5:$D$504,D194)-E194,2),0))</f>
        <v/>
      </c>
      <c r="G194" s="16">
        <f>IF(D194="","",IF(COUNTIF(Ledger!$D$5:$D$504,D194)=0,"Missing from ledger",IF(NOT(COUNTIF($D$5:D194,D194)=1),"Repeat line",IF(F194=0,"Matched","Amount differs"))))</f>
        <v/>
      </c>
      <c r="H194" s="16">
        <f>IF(D194="","",IF(COUNTIF($D$5:$D$504,D194)&gt;1,"Appears "&amp;COUNTIF($D$5:$D$504,D194)&amp;" times",""))</f>
        <v/>
      </c>
    </row>
    <row r="195">
      <c r="A195" s="13" t="n"/>
      <c r="B195" s="14" t="n"/>
      <c r="C195" s="15" t="n"/>
      <c r="D195" s="16">
        <f>IF(A195="","",UPPER(SUBSTITUTE(SUBSTITUTE(SUBSTITUTE(TRIM(A195),"-","")," ",""),"#","")))</f>
        <v/>
      </c>
      <c r="E195" s="17">
        <f>IF(D195="","",SUMIFS(Ledger!$C$5:$C$504,Ledger!$D$5:$D$504,D195))</f>
        <v/>
      </c>
      <c r="F195" s="17">
        <f>IF(D195="","",IF(COUNTIF($D$5:D195,D195)=1,ROUND(SUMIFS($C$5:$C$504,$D$5:$D$504,D195)-E195,2),0))</f>
        <v/>
      </c>
      <c r="G195" s="16">
        <f>IF(D195="","",IF(COUNTIF(Ledger!$D$5:$D$504,D195)=0,"Missing from ledger",IF(NOT(COUNTIF($D$5:D195,D195)=1),"Repeat line",IF(F195=0,"Matched","Amount differs"))))</f>
        <v/>
      </c>
      <c r="H195" s="16">
        <f>IF(D195="","",IF(COUNTIF($D$5:$D$504,D195)&gt;1,"Appears "&amp;COUNTIF($D$5:$D$504,D195)&amp;" times",""))</f>
        <v/>
      </c>
    </row>
    <row r="196">
      <c r="A196" s="13" t="n"/>
      <c r="B196" s="14" t="n"/>
      <c r="C196" s="15" t="n"/>
      <c r="D196" s="16">
        <f>IF(A196="","",UPPER(SUBSTITUTE(SUBSTITUTE(SUBSTITUTE(TRIM(A196),"-","")," ",""),"#","")))</f>
        <v/>
      </c>
      <c r="E196" s="17">
        <f>IF(D196="","",SUMIFS(Ledger!$C$5:$C$504,Ledger!$D$5:$D$504,D196))</f>
        <v/>
      </c>
      <c r="F196" s="17">
        <f>IF(D196="","",IF(COUNTIF($D$5:D196,D196)=1,ROUND(SUMIFS($C$5:$C$504,$D$5:$D$504,D196)-E196,2),0))</f>
        <v/>
      </c>
      <c r="G196" s="16">
        <f>IF(D196="","",IF(COUNTIF(Ledger!$D$5:$D$504,D196)=0,"Missing from ledger",IF(NOT(COUNTIF($D$5:D196,D196)=1),"Repeat line",IF(F196=0,"Matched","Amount differs"))))</f>
        <v/>
      </c>
      <c r="H196" s="16">
        <f>IF(D196="","",IF(COUNTIF($D$5:$D$504,D196)&gt;1,"Appears "&amp;COUNTIF($D$5:$D$504,D196)&amp;" times",""))</f>
        <v/>
      </c>
    </row>
    <row r="197">
      <c r="A197" s="13" t="n"/>
      <c r="B197" s="14" t="n"/>
      <c r="C197" s="15" t="n"/>
      <c r="D197" s="16">
        <f>IF(A197="","",UPPER(SUBSTITUTE(SUBSTITUTE(SUBSTITUTE(TRIM(A197),"-","")," ",""),"#","")))</f>
        <v/>
      </c>
      <c r="E197" s="17">
        <f>IF(D197="","",SUMIFS(Ledger!$C$5:$C$504,Ledger!$D$5:$D$504,D197))</f>
        <v/>
      </c>
      <c r="F197" s="17">
        <f>IF(D197="","",IF(COUNTIF($D$5:D197,D197)=1,ROUND(SUMIFS($C$5:$C$504,$D$5:$D$504,D197)-E197,2),0))</f>
        <v/>
      </c>
      <c r="G197" s="16">
        <f>IF(D197="","",IF(COUNTIF(Ledger!$D$5:$D$504,D197)=0,"Missing from ledger",IF(NOT(COUNTIF($D$5:D197,D197)=1),"Repeat line",IF(F197=0,"Matched","Amount differs"))))</f>
        <v/>
      </c>
      <c r="H197" s="16">
        <f>IF(D197="","",IF(COUNTIF($D$5:$D$504,D197)&gt;1,"Appears "&amp;COUNTIF($D$5:$D$504,D197)&amp;" times",""))</f>
        <v/>
      </c>
    </row>
    <row r="198">
      <c r="A198" s="13" t="n"/>
      <c r="B198" s="14" t="n"/>
      <c r="C198" s="15" t="n"/>
      <c r="D198" s="16">
        <f>IF(A198="","",UPPER(SUBSTITUTE(SUBSTITUTE(SUBSTITUTE(TRIM(A198),"-","")," ",""),"#","")))</f>
        <v/>
      </c>
      <c r="E198" s="17">
        <f>IF(D198="","",SUMIFS(Ledger!$C$5:$C$504,Ledger!$D$5:$D$504,D198))</f>
        <v/>
      </c>
      <c r="F198" s="17">
        <f>IF(D198="","",IF(COUNTIF($D$5:D198,D198)=1,ROUND(SUMIFS($C$5:$C$504,$D$5:$D$504,D198)-E198,2),0))</f>
        <v/>
      </c>
      <c r="G198" s="16">
        <f>IF(D198="","",IF(COUNTIF(Ledger!$D$5:$D$504,D198)=0,"Missing from ledger",IF(NOT(COUNTIF($D$5:D198,D198)=1),"Repeat line",IF(F198=0,"Matched","Amount differs"))))</f>
        <v/>
      </c>
      <c r="H198" s="16">
        <f>IF(D198="","",IF(COUNTIF($D$5:$D$504,D198)&gt;1,"Appears "&amp;COUNTIF($D$5:$D$504,D198)&amp;" times",""))</f>
        <v/>
      </c>
    </row>
    <row r="199">
      <c r="A199" s="13" t="n"/>
      <c r="B199" s="14" t="n"/>
      <c r="C199" s="15" t="n"/>
      <c r="D199" s="16">
        <f>IF(A199="","",UPPER(SUBSTITUTE(SUBSTITUTE(SUBSTITUTE(TRIM(A199),"-","")," ",""),"#","")))</f>
        <v/>
      </c>
      <c r="E199" s="17">
        <f>IF(D199="","",SUMIFS(Ledger!$C$5:$C$504,Ledger!$D$5:$D$504,D199))</f>
        <v/>
      </c>
      <c r="F199" s="17">
        <f>IF(D199="","",IF(COUNTIF($D$5:D199,D199)=1,ROUND(SUMIFS($C$5:$C$504,$D$5:$D$504,D199)-E199,2),0))</f>
        <v/>
      </c>
      <c r="G199" s="16">
        <f>IF(D199="","",IF(COUNTIF(Ledger!$D$5:$D$504,D199)=0,"Missing from ledger",IF(NOT(COUNTIF($D$5:D199,D199)=1),"Repeat line",IF(F199=0,"Matched","Amount differs"))))</f>
        <v/>
      </c>
      <c r="H199" s="16">
        <f>IF(D199="","",IF(COUNTIF($D$5:$D$504,D199)&gt;1,"Appears "&amp;COUNTIF($D$5:$D$504,D199)&amp;" times",""))</f>
        <v/>
      </c>
    </row>
    <row r="200">
      <c r="A200" s="13" t="n"/>
      <c r="B200" s="14" t="n"/>
      <c r="C200" s="15" t="n"/>
      <c r="D200" s="16">
        <f>IF(A200="","",UPPER(SUBSTITUTE(SUBSTITUTE(SUBSTITUTE(TRIM(A200),"-","")," ",""),"#","")))</f>
        <v/>
      </c>
      <c r="E200" s="17">
        <f>IF(D200="","",SUMIFS(Ledger!$C$5:$C$504,Ledger!$D$5:$D$504,D200))</f>
        <v/>
      </c>
      <c r="F200" s="17">
        <f>IF(D200="","",IF(COUNTIF($D$5:D200,D200)=1,ROUND(SUMIFS($C$5:$C$504,$D$5:$D$504,D200)-E200,2),0))</f>
        <v/>
      </c>
      <c r="G200" s="16">
        <f>IF(D200="","",IF(COUNTIF(Ledger!$D$5:$D$504,D200)=0,"Missing from ledger",IF(NOT(COUNTIF($D$5:D200,D200)=1),"Repeat line",IF(F200=0,"Matched","Amount differs"))))</f>
        <v/>
      </c>
      <c r="H200" s="16">
        <f>IF(D200="","",IF(COUNTIF($D$5:$D$504,D200)&gt;1,"Appears "&amp;COUNTIF($D$5:$D$504,D200)&amp;" times",""))</f>
        <v/>
      </c>
    </row>
    <row r="201">
      <c r="A201" s="13" t="n"/>
      <c r="B201" s="14" t="n"/>
      <c r="C201" s="15" t="n"/>
      <c r="D201" s="16">
        <f>IF(A201="","",UPPER(SUBSTITUTE(SUBSTITUTE(SUBSTITUTE(TRIM(A201),"-","")," ",""),"#","")))</f>
        <v/>
      </c>
      <c r="E201" s="17">
        <f>IF(D201="","",SUMIFS(Ledger!$C$5:$C$504,Ledger!$D$5:$D$504,D201))</f>
        <v/>
      </c>
      <c r="F201" s="17">
        <f>IF(D201="","",IF(COUNTIF($D$5:D201,D201)=1,ROUND(SUMIFS($C$5:$C$504,$D$5:$D$504,D201)-E201,2),0))</f>
        <v/>
      </c>
      <c r="G201" s="16">
        <f>IF(D201="","",IF(COUNTIF(Ledger!$D$5:$D$504,D201)=0,"Missing from ledger",IF(NOT(COUNTIF($D$5:D201,D201)=1),"Repeat line",IF(F201=0,"Matched","Amount differs"))))</f>
        <v/>
      </c>
      <c r="H201" s="16">
        <f>IF(D201="","",IF(COUNTIF($D$5:$D$504,D201)&gt;1,"Appears "&amp;COUNTIF($D$5:$D$504,D201)&amp;" times",""))</f>
        <v/>
      </c>
    </row>
    <row r="202">
      <c r="A202" s="13" t="n"/>
      <c r="B202" s="14" t="n"/>
      <c r="C202" s="15" t="n"/>
      <c r="D202" s="16">
        <f>IF(A202="","",UPPER(SUBSTITUTE(SUBSTITUTE(SUBSTITUTE(TRIM(A202),"-","")," ",""),"#","")))</f>
        <v/>
      </c>
      <c r="E202" s="17">
        <f>IF(D202="","",SUMIFS(Ledger!$C$5:$C$504,Ledger!$D$5:$D$504,D202))</f>
        <v/>
      </c>
      <c r="F202" s="17">
        <f>IF(D202="","",IF(COUNTIF($D$5:D202,D202)=1,ROUND(SUMIFS($C$5:$C$504,$D$5:$D$504,D202)-E202,2),0))</f>
        <v/>
      </c>
      <c r="G202" s="16">
        <f>IF(D202="","",IF(COUNTIF(Ledger!$D$5:$D$504,D202)=0,"Missing from ledger",IF(NOT(COUNTIF($D$5:D202,D202)=1),"Repeat line",IF(F202=0,"Matched","Amount differs"))))</f>
        <v/>
      </c>
      <c r="H202" s="16">
        <f>IF(D202="","",IF(COUNTIF($D$5:$D$504,D202)&gt;1,"Appears "&amp;COUNTIF($D$5:$D$504,D202)&amp;" times",""))</f>
        <v/>
      </c>
    </row>
    <row r="203">
      <c r="A203" s="13" t="n"/>
      <c r="B203" s="14" t="n"/>
      <c r="C203" s="15" t="n"/>
      <c r="D203" s="16">
        <f>IF(A203="","",UPPER(SUBSTITUTE(SUBSTITUTE(SUBSTITUTE(TRIM(A203),"-","")," ",""),"#","")))</f>
        <v/>
      </c>
      <c r="E203" s="17">
        <f>IF(D203="","",SUMIFS(Ledger!$C$5:$C$504,Ledger!$D$5:$D$504,D203))</f>
        <v/>
      </c>
      <c r="F203" s="17">
        <f>IF(D203="","",IF(COUNTIF($D$5:D203,D203)=1,ROUND(SUMIFS($C$5:$C$504,$D$5:$D$504,D203)-E203,2),0))</f>
        <v/>
      </c>
      <c r="G203" s="16">
        <f>IF(D203="","",IF(COUNTIF(Ledger!$D$5:$D$504,D203)=0,"Missing from ledger",IF(NOT(COUNTIF($D$5:D203,D203)=1),"Repeat line",IF(F203=0,"Matched","Amount differs"))))</f>
        <v/>
      </c>
      <c r="H203" s="16">
        <f>IF(D203="","",IF(COUNTIF($D$5:$D$504,D203)&gt;1,"Appears "&amp;COUNTIF($D$5:$D$504,D203)&amp;" times",""))</f>
        <v/>
      </c>
    </row>
    <row r="204">
      <c r="A204" s="13" t="n"/>
      <c r="B204" s="14" t="n"/>
      <c r="C204" s="15" t="n"/>
      <c r="D204" s="16">
        <f>IF(A204="","",UPPER(SUBSTITUTE(SUBSTITUTE(SUBSTITUTE(TRIM(A204),"-","")," ",""),"#","")))</f>
        <v/>
      </c>
      <c r="E204" s="17">
        <f>IF(D204="","",SUMIFS(Ledger!$C$5:$C$504,Ledger!$D$5:$D$504,D204))</f>
        <v/>
      </c>
      <c r="F204" s="17">
        <f>IF(D204="","",IF(COUNTIF($D$5:D204,D204)=1,ROUND(SUMIFS($C$5:$C$504,$D$5:$D$504,D204)-E204,2),0))</f>
        <v/>
      </c>
      <c r="G204" s="16">
        <f>IF(D204="","",IF(COUNTIF(Ledger!$D$5:$D$504,D204)=0,"Missing from ledger",IF(NOT(COUNTIF($D$5:D204,D204)=1),"Repeat line",IF(F204=0,"Matched","Amount differs"))))</f>
        <v/>
      </c>
      <c r="H204" s="16">
        <f>IF(D204="","",IF(COUNTIF($D$5:$D$504,D204)&gt;1,"Appears "&amp;COUNTIF($D$5:$D$504,D204)&amp;" times",""))</f>
        <v/>
      </c>
    </row>
    <row r="205">
      <c r="A205" s="13" t="n"/>
      <c r="B205" s="14" t="n"/>
      <c r="C205" s="15" t="n"/>
      <c r="D205" s="16">
        <f>IF(A205="","",UPPER(SUBSTITUTE(SUBSTITUTE(SUBSTITUTE(TRIM(A205),"-","")," ",""),"#","")))</f>
        <v/>
      </c>
      <c r="E205" s="17">
        <f>IF(D205="","",SUMIFS(Ledger!$C$5:$C$504,Ledger!$D$5:$D$504,D205))</f>
        <v/>
      </c>
      <c r="F205" s="17">
        <f>IF(D205="","",IF(COUNTIF($D$5:D205,D205)=1,ROUND(SUMIFS($C$5:$C$504,$D$5:$D$504,D205)-E205,2),0))</f>
        <v/>
      </c>
      <c r="G205" s="16">
        <f>IF(D205="","",IF(COUNTIF(Ledger!$D$5:$D$504,D205)=0,"Missing from ledger",IF(NOT(COUNTIF($D$5:D205,D205)=1),"Repeat line",IF(F205=0,"Matched","Amount differs"))))</f>
        <v/>
      </c>
      <c r="H205" s="16">
        <f>IF(D205="","",IF(COUNTIF($D$5:$D$504,D205)&gt;1,"Appears "&amp;COUNTIF($D$5:$D$504,D205)&amp;" times",""))</f>
        <v/>
      </c>
    </row>
    <row r="206">
      <c r="A206" s="13" t="n"/>
      <c r="B206" s="14" t="n"/>
      <c r="C206" s="15" t="n"/>
      <c r="D206" s="16">
        <f>IF(A206="","",UPPER(SUBSTITUTE(SUBSTITUTE(SUBSTITUTE(TRIM(A206),"-","")," ",""),"#","")))</f>
        <v/>
      </c>
      <c r="E206" s="17">
        <f>IF(D206="","",SUMIFS(Ledger!$C$5:$C$504,Ledger!$D$5:$D$504,D206))</f>
        <v/>
      </c>
      <c r="F206" s="17">
        <f>IF(D206="","",IF(COUNTIF($D$5:D206,D206)=1,ROUND(SUMIFS($C$5:$C$504,$D$5:$D$504,D206)-E206,2),0))</f>
        <v/>
      </c>
      <c r="G206" s="16">
        <f>IF(D206="","",IF(COUNTIF(Ledger!$D$5:$D$504,D206)=0,"Missing from ledger",IF(NOT(COUNTIF($D$5:D206,D206)=1),"Repeat line",IF(F206=0,"Matched","Amount differs"))))</f>
        <v/>
      </c>
      <c r="H206" s="16">
        <f>IF(D206="","",IF(COUNTIF($D$5:$D$504,D206)&gt;1,"Appears "&amp;COUNTIF($D$5:$D$504,D206)&amp;" times",""))</f>
        <v/>
      </c>
    </row>
    <row r="207">
      <c r="A207" s="13" t="n"/>
      <c r="B207" s="14" t="n"/>
      <c r="C207" s="15" t="n"/>
      <c r="D207" s="16">
        <f>IF(A207="","",UPPER(SUBSTITUTE(SUBSTITUTE(SUBSTITUTE(TRIM(A207),"-","")," ",""),"#","")))</f>
        <v/>
      </c>
      <c r="E207" s="17">
        <f>IF(D207="","",SUMIFS(Ledger!$C$5:$C$504,Ledger!$D$5:$D$504,D207))</f>
        <v/>
      </c>
      <c r="F207" s="17">
        <f>IF(D207="","",IF(COUNTIF($D$5:D207,D207)=1,ROUND(SUMIFS($C$5:$C$504,$D$5:$D$504,D207)-E207,2),0))</f>
        <v/>
      </c>
      <c r="G207" s="16">
        <f>IF(D207="","",IF(COUNTIF(Ledger!$D$5:$D$504,D207)=0,"Missing from ledger",IF(NOT(COUNTIF($D$5:D207,D207)=1),"Repeat line",IF(F207=0,"Matched","Amount differs"))))</f>
        <v/>
      </c>
      <c r="H207" s="16">
        <f>IF(D207="","",IF(COUNTIF($D$5:$D$504,D207)&gt;1,"Appears "&amp;COUNTIF($D$5:$D$504,D207)&amp;" times",""))</f>
        <v/>
      </c>
    </row>
    <row r="208">
      <c r="A208" s="13" t="n"/>
      <c r="B208" s="14" t="n"/>
      <c r="C208" s="15" t="n"/>
      <c r="D208" s="16">
        <f>IF(A208="","",UPPER(SUBSTITUTE(SUBSTITUTE(SUBSTITUTE(TRIM(A208),"-","")," ",""),"#","")))</f>
        <v/>
      </c>
      <c r="E208" s="17">
        <f>IF(D208="","",SUMIFS(Ledger!$C$5:$C$504,Ledger!$D$5:$D$504,D208))</f>
        <v/>
      </c>
      <c r="F208" s="17">
        <f>IF(D208="","",IF(COUNTIF($D$5:D208,D208)=1,ROUND(SUMIFS($C$5:$C$504,$D$5:$D$504,D208)-E208,2),0))</f>
        <v/>
      </c>
      <c r="G208" s="16">
        <f>IF(D208="","",IF(COUNTIF(Ledger!$D$5:$D$504,D208)=0,"Missing from ledger",IF(NOT(COUNTIF($D$5:D208,D208)=1),"Repeat line",IF(F208=0,"Matched","Amount differs"))))</f>
        <v/>
      </c>
      <c r="H208" s="16">
        <f>IF(D208="","",IF(COUNTIF($D$5:$D$504,D208)&gt;1,"Appears "&amp;COUNTIF($D$5:$D$504,D208)&amp;" times",""))</f>
        <v/>
      </c>
    </row>
    <row r="209">
      <c r="A209" s="13" t="n"/>
      <c r="B209" s="14" t="n"/>
      <c r="C209" s="15" t="n"/>
      <c r="D209" s="16">
        <f>IF(A209="","",UPPER(SUBSTITUTE(SUBSTITUTE(SUBSTITUTE(TRIM(A209),"-","")," ",""),"#","")))</f>
        <v/>
      </c>
      <c r="E209" s="17">
        <f>IF(D209="","",SUMIFS(Ledger!$C$5:$C$504,Ledger!$D$5:$D$504,D209))</f>
        <v/>
      </c>
      <c r="F209" s="17">
        <f>IF(D209="","",IF(COUNTIF($D$5:D209,D209)=1,ROUND(SUMIFS($C$5:$C$504,$D$5:$D$504,D209)-E209,2),0))</f>
        <v/>
      </c>
      <c r="G209" s="16">
        <f>IF(D209="","",IF(COUNTIF(Ledger!$D$5:$D$504,D209)=0,"Missing from ledger",IF(NOT(COUNTIF($D$5:D209,D209)=1),"Repeat line",IF(F209=0,"Matched","Amount differs"))))</f>
        <v/>
      </c>
      <c r="H209" s="16">
        <f>IF(D209="","",IF(COUNTIF($D$5:$D$504,D209)&gt;1,"Appears "&amp;COUNTIF($D$5:$D$504,D209)&amp;" times",""))</f>
        <v/>
      </c>
    </row>
    <row r="210">
      <c r="A210" s="13" t="n"/>
      <c r="B210" s="14" t="n"/>
      <c r="C210" s="15" t="n"/>
      <c r="D210" s="16">
        <f>IF(A210="","",UPPER(SUBSTITUTE(SUBSTITUTE(SUBSTITUTE(TRIM(A210),"-","")," ",""),"#","")))</f>
        <v/>
      </c>
      <c r="E210" s="17">
        <f>IF(D210="","",SUMIFS(Ledger!$C$5:$C$504,Ledger!$D$5:$D$504,D210))</f>
        <v/>
      </c>
      <c r="F210" s="17">
        <f>IF(D210="","",IF(COUNTIF($D$5:D210,D210)=1,ROUND(SUMIFS($C$5:$C$504,$D$5:$D$504,D210)-E210,2),0))</f>
        <v/>
      </c>
      <c r="G210" s="16">
        <f>IF(D210="","",IF(COUNTIF(Ledger!$D$5:$D$504,D210)=0,"Missing from ledger",IF(NOT(COUNTIF($D$5:D210,D210)=1),"Repeat line",IF(F210=0,"Matched","Amount differs"))))</f>
        <v/>
      </c>
      <c r="H210" s="16">
        <f>IF(D210="","",IF(COUNTIF($D$5:$D$504,D210)&gt;1,"Appears "&amp;COUNTIF($D$5:$D$504,D210)&amp;" times",""))</f>
        <v/>
      </c>
    </row>
    <row r="211">
      <c r="A211" s="13" t="n"/>
      <c r="B211" s="14" t="n"/>
      <c r="C211" s="15" t="n"/>
      <c r="D211" s="16">
        <f>IF(A211="","",UPPER(SUBSTITUTE(SUBSTITUTE(SUBSTITUTE(TRIM(A211),"-","")," ",""),"#","")))</f>
        <v/>
      </c>
      <c r="E211" s="17">
        <f>IF(D211="","",SUMIFS(Ledger!$C$5:$C$504,Ledger!$D$5:$D$504,D211))</f>
        <v/>
      </c>
      <c r="F211" s="17">
        <f>IF(D211="","",IF(COUNTIF($D$5:D211,D211)=1,ROUND(SUMIFS($C$5:$C$504,$D$5:$D$504,D211)-E211,2),0))</f>
        <v/>
      </c>
      <c r="G211" s="16">
        <f>IF(D211="","",IF(COUNTIF(Ledger!$D$5:$D$504,D211)=0,"Missing from ledger",IF(NOT(COUNTIF($D$5:D211,D211)=1),"Repeat line",IF(F211=0,"Matched","Amount differs"))))</f>
        <v/>
      </c>
      <c r="H211" s="16">
        <f>IF(D211="","",IF(COUNTIF($D$5:$D$504,D211)&gt;1,"Appears "&amp;COUNTIF($D$5:$D$504,D211)&amp;" times",""))</f>
        <v/>
      </c>
    </row>
    <row r="212">
      <c r="A212" s="13" t="n"/>
      <c r="B212" s="14" t="n"/>
      <c r="C212" s="15" t="n"/>
      <c r="D212" s="16">
        <f>IF(A212="","",UPPER(SUBSTITUTE(SUBSTITUTE(SUBSTITUTE(TRIM(A212),"-","")," ",""),"#","")))</f>
        <v/>
      </c>
      <c r="E212" s="17">
        <f>IF(D212="","",SUMIFS(Ledger!$C$5:$C$504,Ledger!$D$5:$D$504,D212))</f>
        <v/>
      </c>
      <c r="F212" s="17">
        <f>IF(D212="","",IF(COUNTIF($D$5:D212,D212)=1,ROUND(SUMIFS($C$5:$C$504,$D$5:$D$504,D212)-E212,2),0))</f>
        <v/>
      </c>
      <c r="G212" s="16">
        <f>IF(D212="","",IF(COUNTIF(Ledger!$D$5:$D$504,D212)=0,"Missing from ledger",IF(NOT(COUNTIF($D$5:D212,D212)=1),"Repeat line",IF(F212=0,"Matched","Amount differs"))))</f>
        <v/>
      </c>
      <c r="H212" s="16">
        <f>IF(D212="","",IF(COUNTIF($D$5:$D$504,D212)&gt;1,"Appears "&amp;COUNTIF($D$5:$D$504,D212)&amp;" times",""))</f>
        <v/>
      </c>
    </row>
    <row r="213">
      <c r="A213" s="13" t="n"/>
      <c r="B213" s="14" t="n"/>
      <c r="C213" s="15" t="n"/>
      <c r="D213" s="16">
        <f>IF(A213="","",UPPER(SUBSTITUTE(SUBSTITUTE(SUBSTITUTE(TRIM(A213),"-","")," ",""),"#","")))</f>
        <v/>
      </c>
      <c r="E213" s="17">
        <f>IF(D213="","",SUMIFS(Ledger!$C$5:$C$504,Ledger!$D$5:$D$504,D213))</f>
        <v/>
      </c>
      <c r="F213" s="17">
        <f>IF(D213="","",IF(COUNTIF($D$5:D213,D213)=1,ROUND(SUMIFS($C$5:$C$504,$D$5:$D$504,D213)-E213,2),0))</f>
        <v/>
      </c>
      <c r="G213" s="16">
        <f>IF(D213="","",IF(COUNTIF(Ledger!$D$5:$D$504,D213)=0,"Missing from ledger",IF(NOT(COUNTIF($D$5:D213,D213)=1),"Repeat line",IF(F213=0,"Matched","Amount differs"))))</f>
        <v/>
      </c>
      <c r="H213" s="16">
        <f>IF(D213="","",IF(COUNTIF($D$5:$D$504,D213)&gt;1,"Appears "&amp;COUNTIF($D$5:$D$504,D213)&amp;" times",""))</f>
        <v/>
      </c>
    </row>
    <row r="214">
      <c r="A214" s="13" t="n"/>
      <c r="B214" s="14" t="n"/>
      <c r="C214" s="15" t="n"/>
      <c r="D214" s="16">
        <f>IF(A214="","",UPPER(SUBSTITUTE(SUBSTITUTE(SUBSTITUTE(TRIM(A214),"-","")," ",""),"#","")))</f>
        <v/>
      </c>
      <c r="E214" s="17">
        <f>IF(D214="","",SUMIFS(Ledger!$C$5:$C$504,Ledger!$D$5:$D$504,D214))</f>
        <v/>
      </c>
      <c r="F214" s="17">
        <f>IF(D214="","",IF(COUNTIF($D$5:D214,D214)=1,ROUND(SUMIFS($C$5:$C$504,$D$5:$D$504,D214)-E214,2),0))</f>
        <v/>
      </c>
      <c r="G214" s="16">
        <f>IF(D214="","",IF(COUNTIF(Ledger!$D$5:$D$504,D214)=0,"Missing from ledger",IF(NOT(COUNTIF($D$5:D214,D214)=1),"Repeat line",IF(F214=0,"Matched","Amount differs"))))</f>
        <v/>
      </c>
      <c r="H214" s="16">
        <f>IF(D214="","",IF(COUNTIF($D$5:$D$504,D214)&gt;1,"Appears "&amp;COUNTIF($D$5:$D$504,D214)&amp;" times",""))</f>
        <v/>
      </c>
    </row>
    <row r="215">
      <c r="A215" s="13" t="n"/>
      <c r="B215" s="14" t="n"/>
      <c r="C215" s="15" t="n"/>
      <c r="D215" s="16">
        <f>IF(A215="","",UPPER(SUBSTITUTE(SUBSTITUTE(SUBSTITUTE(TRIM(A215),"-","")," ",""),"#","")))</f>
        <v/>
      </c>
      <c r="E215" s="17">
        <f>IF(D215="","",SUMIFS(Ledger!$C$5:$C$504,Ledger!$D$5:$D$504,D215))</f>
        <v/>
      </c>
      <c r="F215" s="17">
        <f>IF(D215="","",IF(COUNTIF($D$5:D215,D215)=1,ROUND(SUMIFS($C$5:$C$504,$D$5:$D$504,D215)-E215,2),0))</f>
        <v/>
      </c>
      <c r="G215" s="16">
        <f>IF(D215="","",IF(COUNTIF(Ledger!$D$5:$D$504,D215)=0,"Missing from ledger",IF(NOT(COUNTIF($D$5:D215,D215)=1),"Repeat line",IF(F215=0,"Matched","Amount differs"))))</f>
        <v/>
      </c>
      <c r="H215" s="16">
        <f>IF(D215="","",IF(COUNTIF($D$5:$D$504,D215)&gt;1,"Appears "&amp;COUNTIF($D$5:$D$504,D215)&amp;" times",""))</f>
        <v/>
      </c>
    </row>
    <row r="216">
      <c r="A216" s="13" t="n"/>
      <c r="B216" s="14" t="n"/>
      <c r="C216" s="15" t="n"/>
      <c r="D216" s="16">
        <f>IF(A216="","",UPPER(SUBSTITUTE(SUBSTITUTE(SUBSTITUTE(TRIM(A216),"-","")," ",""),"#","")))</f>
        <v/>
      </c>
      <c r="E216" s="17">
        <f>IF(D216="","",SUMIFS(Ledger!$C$5:$C$504,Ledger!$D$5:$D$504,D216))</f>
        <v/>
      </c>
      <c r="F216" s="17">
        <f>IF(D216="","",IF(COUNTIF($D$5:D216,D216)=1,ROUND(SUMIFS($C$5:$C$504,$D$5:$D$504,D216)-E216,2),0))</f>
        <v/>
      </c>
      <c r="G216" s="16">
        <f>IF(D216="","",IF(COUNTIF(Ledger!$D$5:$D$504,D216)=0,"Missing from ledger",IF(NOT(COUNTIF($D$5:D216,D216)=1),"Repeat line",IF(F216=0,"Matched","Amount differs"))))</f>
        <v/>
      </c>
      <c r="H216" s="16">
        <f>IF(D216="","",IF(COUNTIF($D$5:$D$504,D216)&gt;1,"Appears "&amp;COUNTIF($D$5:$D$504,D216)&amp;" times",""))</f>
        <v/>
      </c>
    </row>
    <row r="217">
      <c r="A217" s="13" t="n"/>
      <c r="B217" s="14" t="n"/>
      <c r="C217" s="15" t="n"/>
      <c r="D217" s="16">
        <f>IF(A217="","",UPPER(SUBSTITUTE(SUBSTITUTE(SUBSTITUTE(TRIM(A217),"-","")," ",""),"#","")))</f>
        <v/>
      </c>
      <c r="E217" s="17">
        <f>IF(D217="","",SUMIFS(Ledger!$C$5:$C$504,Ledger!$D$5:$D$504,D217))</f>
        <v/>
      </c>
      <c r="F217" s="17">
        <f>IF(D217="","",IF(COUNTIF($D$5:D217,D217)=1,ROUND(SUMIFS($C$5:$C$504,$D$5:$D$504,D217)-E217,2),0))</f>
        <v/>
      </c>
      <c r="G217" s="16">
        <f>IF(D217="","",IF(COUNTIF(Ledger!$D$5:$D$504,D217)=0,"Missing from ledger",IF(NOT(COUNTIF($D$5:D217,D217)=1),"Repeat line",IF(F217=0,"Matched","Amount differs"))))</f>
        <v/>
      </c>
      <c r="H217" s="16">
        <f>IF(D217="","",IF(COUNTIF($D$5:$D$504,D217)&gt;1,"Appears "&amp;COUNTIF($D$5:$D$504,D217)&amp;" times",""))</f>
        <v/>
      </c>
    </row>
    <row r="218">
      <c r="A218" s="13" t="n"/>
      <c r="B218" s="14" t="n"/>
      <c r="C218" s="15" t="n"/>
      <c r="D218" s="16">
        <f>IF(A218="","",UPPER(SUBSTITUTE(SUBSTITUTE(SUBSTITUTE(TRIM(A218),"-","")," ",""),"#","")))</f>
        <v/>
      </c>
      <c r="E218" s="17">
        <f>IF(D218="","",SUMIFS(Ledger!$C$5:$C$504,Ledger!$D$5:$D$504,D218))</f>
        <v/>
      </c>
      <c r="F218" s="17">
        <f>IF(D218="","",IF(COUNTIF($D$5:D218,D218)=1,ROUND(SUMIFS($C$5:$C$504,$D$5:$D$504,D218)-E218,2),0))</f>
        <v/>
      </c>
      <c r="G218" s="16">
        <f>IF(D218="","",IF(COUNTIF(Ledger!$D$5:$D$504,D218)=0,"Missing from ledger",IF(NOT(COUNTIF($D$5:D218,D218)=1),"Repeat line",IF(F218=0,"Matched","Amount differs"))))</f>
        <v/>
      </c>
      <c r="H218" s="16">
        <f>IF(D218="","",IF(COUNTIF($D$5:$D$504,D218)&gt;1,"Appears "&amp;COUNTIF($D$5:$D$504,D218)&amp;" times",""))</f>
        <v/>
      </c>
    </row>
    <row r="219">
      <c r="A219" s="13" t="n"/>
      <c r="B219" s="14" t="n"/>
      <c r="C219" s="15" t="n"/>
      <c r="D219" s="16">
        <f>IF(A219="","",UPPER(SUBSTITUTE(SUBSTITUTE(SUBSTITUTE(TRIM(A219),"-","")," ",""),"#","")))</f>
        <v/>
      </c>
      <c r="E219" s="17">
        <f>IF(D219="","",SUMIFS(Ledger!$C$5:$C$504,Ledger!$D$5:$D$504,D219))</f>
        <v/>
      </c>
      <c r="F219" s="17">
        <f>IF(D219="","",IF(COUNTIF($D$5:D219,D219)=1,ROUND(SUMIFS($C$5:$C$504,$D$5:$D$504,D219)-E219,2),0))</f>
        <v/>
      </c>
      <c r="G219" s="16">
        <f>IF(D219="","",IF(COUNTIF(Ledger!$D$5:$D$504,D219)=0,"Missing from ledger",IF(NOT(COUNTIF($D$5:D219,D219)=1),"Repeat line",IF(F219=0,"Matched","Amount differs"))))</f>
        <v/>
      </c>
      <c r="H219" s="16">
        <f>IF(D219="","",IF(COUNTIF($D$5:$D$504,D219)&gt;1,"Appears "&amp;COUNTIF($D$5:$D$504,D219)&amp;" times",""))</f>
        <v/>
      </c>
    </row>
    <row r="220">
      <c r="A220" s="13" t="n"/>
      <c r="B220" s="14" t="n"/>
      <c r="C220" s="15" t="n"/>
      <c r="D220" s="16">
        <f>IF(A220="","",UPPER(SUBSTITUTE(SUBSTITUTE(SUBSTITUTE(TRIM(A220),"-","")," ",""),"#","")))</f>
        <v/>
      </c>
      <c r="E220" s="17">
        <f>IF(D220="","",SUMIFS(Ledger!$C$5:$C$504,Ledger!$D$5:$D$504,D220))</f>
        <v/>
      </c>
      <c r="F220" s="17">
        <f>IF(D220="","",IF(COUNTIF($D$5:D220,D220)=1,ROUND(SUMIFS($C$5:$C$504,$D$5:$D$504,D220)-E220,2),0))</f>
        <v/>
      </c>
      <c r="G220" s="16">
        <f>IF(D220="","",IF(COUNTIF(Ledger!$D$5:$D$504,D220)=0,"Missing from ledger",IF(NOT(COUNTIF($D$5:D220,D220)=1),"Repeat line",IF(F220=0,"Matched","Amount differs"))))</f>
        <v/>
      </c>
      <c r="H220" s="16">
        <f>IF(D220="","",IF(COUNTIF($D$5:$D$504,D220)&gt;1,"Appears "&amp;COUNTIF($D$5:$D$504,D220)&amp;" times",""))</f>
        <v/>
      </c>
    </row>
    <row r="221">
      <c r="A221" s="13" t="n"/>
      <c r="B221" s="14" t="n"/>
      <c r="C221" s="15" t="n"/>
      <c r="D221" s="16">
        <f>IF(A221="","",UPPER(SUBSTITUTE(SUBSTITUTE(SUBSTITUTE(TRIM(A221),"-","")," ",""),"#","")))</f>
        <v/>
      </c>
      <c r="E221" s="17">
        <f>IF(D221="","",SUMIFS(Ledger!$C$5:$C$504,Ledger!$D$5:$D$504,D221))</f>
        <v/>
      </c>
      <c r="F221" s="17">
        <f>IF(D221="","",IF(COUNTIF($D$5:D221,D221)=1,ROUND(SUMIFS($C$5:$C$504,$D$5:$D$504,D221)-E221,2),0))</f>
        <v/>
      </c>
      <c r="G221" s="16">
        <f>IF(D221="","",IF(COUNTIF(Ledger!$D$5:$D$504,D221)=0,"Missing from ledger",IF(NOT(COUNTIF($D$5:D221,D221)=1),"Repeat line",IF(F221=0,"Matched","Amount differs"))))</f>
        <v/>
      </c>
      <c r="H221" s="16">
        <f>IF(D221="","",IF(COUNTIF($D$5:$D$504,D221)&gt;1,"Appears "&amp;COUNTIF($D$5:$D$504,D221)&amp;" times",""))</f>
        <v/>
      </c>
    </row>
    <row r="222">
      <c r="A222" s="13" t="n"/>
      <c r="B222" s="14" t="n"/>
      <c r="C222" s="15" t="n"/>
      <c r="D222" s="16">
        <f>IF(A222="","",UPPER(SUBSTITUTE(SUBSTITUTE(SUBSTITUTE(TRIM(A222),"-","")," ",""),"#","")))</f>
        <v/>
      </c>
      <c r="E222" s="17">
        <f>IF(D222="","",SUMIFS(Ledger!$C$5:$C$504,Ledger!$D$5:$D$504,D222))</f>
        <v/>
      </c>
      <c r="F222" s="17">
        <f>IF(D222="","",IF(COUNTIF($D$5:D222,D222)=1,ROUND(SUMIFS($C$5:$C$504,$D$5:$D$504,D222)-E222,2),0))</f>
        <v/>
      </c>
      <c r="G222" s="16">
        <f>IF(D222="","",IF(COUNTIF(Ledger!$D$5:$D$504,D222)=0,"Missing from ledger",IF(NOT(COUNTIF($D$5:D222,D222)=1),"Repeat line",IF(F222=0,"Matched","Amount differs"))))</f>
        <v/>
      </c>
      <c r="H222" s="16">
        <f>IF(D222="","",IF(COUNTIF($D$5:$D$504,D222)&gt;1,"Appears "&amp;COUNTIF($D$5:$D$504,D222)&amp;" times",""))</f>
        <v/>
      </c>
    </row>
    <row r="223">
      <c r="A223" s="13" t="n"/>
      <c r="B223" s="14" t="n"/>
      <c r="C223" s="15" t="n"/>
      <c r="D223" s="16">
        <f>IF(A223="","",UPPER(SUBSTITUTE(SUBSTITUTE(SUBSTITUTE(TRIM(A223),"-","")," ",""),"#","")))</f>
        <v/>
      </c>
      <c r="E223" s="17">
        <f>IF(D223="","",SUMIFS(Ledger!$C$5:$C$504,Ledger!$D$5:$D$504,D223))</f>
        <v/>
      </c>
      <c r="F223" s="17">
        <f>IF(D223="","",IF(COUNTIF($D$5:D223,D223)=1,ROUND(SUMIFS($C$5:$C$504,$D$5:$D$504,D223)-E223,2),0))</f>
        <v/>
      </c>
      <c r="G223" s="16">
        <f>IF(D223="","",IF(COUNTIF(Ledger!$D$5:$D$504,D223)=0,"Missing from ledger",IF(NOT(COUNTIF($D$5:D223,D223)=1),"Repeat line",IF(F223=0,"Matched","Amount differs"))))</f>
        <v/>
      </c>
      <c r="H223" s="16">
        <f>IF(D223="","",IF(COUNTIF($D$5:$D$504,D223)&gt;1,"Appears "&amp;COUNTIF($D$5:$D$504,D223)&amp;" times",""))</f>
        <v/>
      </c>
    </row>
    <row r="224">
      <c r="A224" s="13" t="n"/>
      <c r="B224" s="14" t="n"/>
      <c r="C224" s="15" t="n"/>
      <c r="D224" s="16">
        <f>IF(A224="","",UPPER(SUBSTITUTE(SUBSTITUTE(SUBSTITUTE(TRIM(A224),"-","")," ",""),"#","")))</f>
        <v/>
      </c>
      <c r="E224" s="17">
        <f>IF(D224="","",SUMIFS(Ledger!$C$5:$C$504,Ledger!$D$5:$D$504,D224))</f>
        <v/>
      </c>
      <c r="F224" s="17">
        <f>IF(D224="","",IF(COUNTIF($D$5:D224,D224)=1,ROUND(SUMIFS($C$5:$C$504,$D$5:$D$504,D224)-E224,2),0))</f>
        <v/>
      </c>
      <c r="G224" s="16">
        <f>IF(D224="","",IF(COUNTIF(Ledger!$D$5:$D$504,D224)=0,"Missing from ledger",IF(NOT(COUNTIF($D$5:D224,D224)=1),"Repeat line",IF(F224=0,"Matched","Amount differs"))))</f>
        <v/>
      </c>
      <c r="H224" s="16">
        <f>IF(D224="","",IF(COUNTIF($D$5:$D$504,D224)&gt;1,"Appears "&amp;COUNTIF($D$5:$D$504,D224)&amp;" times",""))</f>
        <v/>
      </c>
    </row>
    <row r="225">
      <c r="A225" s="13" t="n"/>
      <c r="B225" s="14" t="n"/>
      <c r="C225" s="15" t="n"/>
      <c r="D225" s="16">
        <f>IF(A225="","",UPPER(SUBSTITUTE(SUBSTITUTE(SUBSTITUTE(TRIM(A225),"-","")," ",""),"#","")))</f>
        <v/>
      </c>
      <c r="E225" s="17">
        <f>IF(D225="","",SUMIFS(Ledger!$C$5:$C$504,Ledger!$D$5:$D$504,D225))</f>
        <v/>
      </c>
      <c r="F225" s="17">
        <f>IF(D225="","",IF(COUNTIF($D$5:D225,D225)=1,ROUND(SUMIFS($C$5:$C$504,$D$5:$D$504,D225)-E225,2),0))</f>
        <v/>
      </c>
      <c r="G225" s="16">
        <f>IF(D225="","",IF(COUNTIF(Ledger!$D$5:$D$504,D225)=0,"Missing from ledger",IF(NOT(COUNTIF($D$5:D225,D225)=1),"Repeat line",IF(F225=0,"Matched","Amount differs"))))</f>
        <v/>
      </c>
      <c r="H225" s="16">
        <f>IF(D225="","",IF(COUNTIF($D$5:$D$504,D225)&gt;1,"Appears "&amp;COUNTIF($D$5:$D$504,D225)&amp;" times",""))</f>
        <v/>
      </c>
    </row>
    <row r="226">
      <c r="A226" s="13" t="n"/>
      <c r="B226" s="14" t="n"/>
      <c r="C226" s="15" t="n"/>
      <c r="D226" s="16">
        <f>IF(A226="","",UPPER(SUBSTITUTE(SUBSTITUTE(SUBSTITUTE(TRIM(A226),"-","")," ",""),"#","")))</f>
        <v/>
      </c>
      <c r="E226" s="17">
        <f>IF(D226="","",SUMIFS(Ledger!$C$5:$C$504,Ledger!$D$5:$D$504,D226))</f>
        <v/>
      </c>
      <c r="F226" s="17">
        <f>IF(D226="","",IF(COUNTIF($D$5:D226,D226)=1,ROUND(SUMIFS($C$5:$C$504,$D$5:$D$504,D226)-E226,2),0))</f>
        <v/>
      </c>
      <c r="G226" s="16">
        <f>IF(D226="","",IF(COUNTIF(Ledger!$D$5:$D$504,D226)=0,"Missing from ledger",IF(NOT(COUNTIF($D$5:D226,D226)=1),"Repeat line",IF(F226=0,"Matched","Amount differs"))))</f>
        <v/>
      </c>
      <c r="H226" s="16">
        <f>IF(D226="","",IF(COUNTIF($D$5:$D$504,D226)&gt;1,"Appears "&amp;COUNTIF($D$5:$D$504,D226)&amp;" times",""))</f>
        <v/>
      </c>
    </row>
    <row r="227">
      <c r="A227" s="13" t="n"/>
      <c r="B227" s="14" t="n"/>
      <c r="C227" s="15" t="n"/>
      <c r="D227" s="16">
        <f>IF(A227="","",UPPER(SUBSTITUTE(SUBSTITUTE(SUBSTITUTE(TRIM(A227),"-","")," ",""),"#","")))</f>
        <v/>
      </c>
      <c r="E227" s="17">
        <f>IF(D227="","",SUMIFS(Ledger!$C$5:$C$504,Ledger!$D$5:$D$504,D227))</f>
        <v/>
      </c>
      <c r="F227" s="17">
        <f>IF(D227="","",IF(COUNTIF($D$5:D227,D227)=1,ROUND(SUMIFS($C$5:$C$504,$D$5:$D$504,D227)-E227,2),0))</f>
        <v/>
      </c>
      <c r="G227" s="16">
        <f>IF(D227="","",IF(COUNTIF(Ledger!$D$5:$D$504,D227)=0,"Missing from ledger",IF(NOT(COUNTIF($D$5:D227,D227)=1),"Repeat line",IF(F227=0,"Matched","Amount differs"))))</f>
        <v/>
      </c>
      <c r="H227" s="16">
        <f>IF(D227="","",IF(COUNTIF($D$5:$D$504,D227)&gt;1,"Appears "&amp;COUNTIF($D$5:$D$504,D227)&amp;" times",""))</f>
        <v/>
      </c>
    </row>
    <row r="228">
      <c r="A228" s="13" t="n"/>
      <c r="B228" s="14" t="n"/>
      <c r="C228" s="15" t="n"/>
      <c r="D228" s="16">
        <f>IF(A228="","",UPPER(SUBSTITUTE(SUBSTITUTE(SUBSTITUTE(TRIM(A228),"-","")," ",""),"#","")))</f>
        <v/>
      </c>
      <c r="E228" s="17">
        <f>IF(D228="","",SUMIFS(Ledger!$C$5:$C$504,Ledger!$D$5:$D$504,D228))</f>
        <v/>
      </c>
      <c r="F228" s="17">
        <f>IF(D228="","",IF(COUNTIF($D$5:D228,D228)=1,ROUND(SUMIFS($C$5:$C$504,$D$5:$D$504,D228)-E228,2),0))</f>
        <v/>
      </c>
      <c r="G228" s="16">
        <f>IF(D228="","",IF(COUNTIF(Ledger!$D$5:$D$504,D228)=0,"Missing from ledger",IF(NOT(COUNTIF($D$5:D228,D228)=1),"Repeat line",IF(F228=0,"Matched","Amount differs"))))</f>
        <v/>
      </c>
      <c r="H228" s="16">
        <f>IF(D228="","",IF(COUNTIF($D$5:$D$504,D228)&gt;1,"Appears "&amp;COUNTIF($D$5:$D$504,D228)&amp;" times",""))</f>
        <v/>
      </c>
    </row>
    <row r="229">
      <c r="A229" s="13" t="n"/>
      <c r="B229" s="14" t="n"/>
      <c r="C229" s="15" t="n"/>
      <c r="D229" s="16">
        <f>IF(A229="","",UPPER(SUBSTITUTE(SUBSTITUTE(SUBSTITUTE(TRIM(A229),"-","")," ",""),"#","")))</f>
        <v/>
      </c>
      <c r="E229" s="17">
        <f>IF(D229="","",SUMIFS(Ledger!$C$5:$C$504,Ledger!$D$5:$D$504,D229))</f>
        <v/>
      </c>
      <c r="F229" s="17">
        <f>IF(D229="","",IF(COUNTIF($D$5:D229,D229)=1,ROUND(SUMIFS($C$5:$C$504,$D$5:$D$504,D229)-E229,2),0))</f>
        <v/>
      </c>
      <c r="G229" s="16">
        <f>IF(D229="","",IF(COUNTIF(Ledger!$D$5:$D$504,D229)=0,"Missing from ledger",IF(NOT(COUNTIF($D$5:D229,D229)=1),"Repeat line",IF(F229=0,"Matched","Amount differs"))))</f>
        <v/>
      </c>
      <c r="H229" s="16">
        <f>IF(D229="","",IF(COUNTIF($D$5:$D$504,D229)&gt;1,"Appears "&amp;COUNTIF($D$5:$D$504,D229)&amp;" times",""))</f>
        <v/>
      </c>
    </row>
    <row r="230">
      <c r="A230" s="13" t="n"/>
      <c r="B230" s="14" t="n"/>
      <c r="C230" s="15" t="n"/>
      <c r="D230" s="16">
        <f>IF(A230="","",UPPER(SUBSTITUTE(SUBSTITUTE(SUBSTITUTE(TRIM(A230),"-","")," ",""),"#","")))</f>
        <v/>
      </c>
      <c r="E230" s="17">
        <f>IF(D230="","",SUMIFS(Ledger!$C$5:$C$504,Ledger!$D$5:$D$504,D230))</f>
        <v/>
      </c>
      <c r="F230" s="17">
        <f>IF(D230="","",IF(COUNTIF($D$5:D230,D230)=1,ROUND(SUMIFS($C$5:$C$504,$D$5:$D$504,D230)-E230,2),0))</f>
        <v/>
      </c>
      <c r="G230" s="16">
        <f>IF(D230="","",IF(COUNTIF(Ledger!$D$5:$D$504,D230)=0,"Missing from ledger",IF(NOT(COUNTIF($D$5:D230,D230)=1),"Repeat line",IF(F230=0,"Matched","Amount differs"))))</f>
        <v/>
      </c>
      <c r="H230" s="16">
        <f>IF(D230="","",IF(COUNTIF($D$5:$D$504,D230)&gt;1,"Appears "&amp;COUNTIF($D$5:$D$504,D230)&amp;" times",""))</f>
        <v/>
      </c>
    </row>
    <row r="231">
      <c r="A231" s="13" t="n"/>
      <c r="B231" s="14" t="n"/>
      <c r="C231" s="15" t="n"/>
      <c r="D231" s="16">
        <f>IF(A231="","",UPPER(SUBSTITUTE(SUBSTITUTE(SUBSTITUTE(TRIM(A231),"-","")," ",""),"#","")))</f>
        <v/>
      </c>
      <c r="E231" s="17">
        <f>IF(D231="","",SUMIFS(Ledger!$C$5:$C$504,Ledger!$D$5:$D$504,D231))</f>
        <v/>
      </c>
      <c r="F231" s="17">
        <f>IF(D231="","",IF(COUNTIF($D$5:D231,D231)=1,ROUND(SUMIFS($C$5:$C$504,$D$5:$D$504,D231)-E231,2),0))</f>
        <v/>
      </c>
      <c r="G231" s="16">
        <f>IF(D231="","",IF(COUNTIF(Ledger!$D$5:$D$504,D231)=0,"Missing from ledger",IF(NOT(COUNTIF($D$5:D231,D231)=1),"Repeat line",IF(F231=0,"Matched","Amount differs"))))</f>
        <v/>
      </c>
      <c r="H231" s="16">
        <f>IF(D231="","",IF(COUNTIF($D$5:$D$504,D231)&gt;1,"Appears "&amp;COUNTIF($D$5:$D$504,D231)&amp;" times",""))</f>
        <v/>
      </c>
    </row>
    <row r="232">
      <c r="A232" s="13" t="n"/>
      <c r="B232" s="14" t="n"/>
      <c r="C232" s="15" t="n"/>
      <c r="D232" s="16">
        <f>IF(A232="","",UPPER(SUBSTITUTE(SUBSTITUTE(SUBSTITUTE(TRIM(A232),"-","")," ",""),"#","")))</f>
        <v/>
      </c>
      <c r="E232" s="17">
        <f>IF(D232="","",SUMIFS(Ledger!$C$5:$C$504,Ledger!$D$5:$D$504,D232))</f>
        <v/>
      </c>
      <c r="F232" s="17">
        <f>IF(D232="","",IF(COUNTIF($D$5:D232,D232)=1,ROUND(SUMIFS($C$5:$C$504,$D$5:$D$504,D232)-E232,2),0))</f>
        <v/>
      </c>
      <c r="G232" s="16">
        <f>IF(D232="","",IF(COUNTIF(Ledger!$D$5:$D$504,D232)=0,"Missing from ledger",IF(NOT(COUNTIF($D$5:D232,D232)=1),"Repeat line",IF(F232=0,"Matched","Amount differs"))))</f>
        <v/>
      </c>
      <c r="H232" s="16">
        <f>IF(D232="","",IF(COUNTIF($D$5:$D$504,D232)&gt;1,"Appears "&amp;COUNTIF($D$5:$D$504,D232)&amp;" times",""))</f>
        <v/>
      </c>
    </row>
    <row r="233">
      <c r="A233" s="13" t="n"/>
      <c r="B233" s="14" t="n"/>
      <c r="C233" s="15" t="n"/>
      <c r="D233" s="16">
        <f>IF(A233="","",UPPER(SUBSTITUTE(SUBSTITUTE(SUBSTITUTE(TRIM(A233),"-","")," ",""),"#","")))</f>
        <v/>
      </c>
      <c r="E233" s="17">
        <f>IF(D233="","",SUMIFS(Ledger!$C$5:$C$504,Ledger!$D$5:$D$504,D233))</f>
        <v/>
      </c>
      <c r="F233" s="17">
        <f>IF(D233="","",IF(COUNTIF($D$5:D233,D233)=1,ROUND(SUMIFS($C$5:$C$504,$D$5:$D$504,D233)-E233,2),0))</f>
        <v/>
      </c>
      <c r="G233" s="16">
        <f>IF(D233="","",IF(COUNTIF(Ledger!$D$5:$D$504,D233)=0,"Missing from ledger",IF(NOT(COUNTIF($D$5:D233,D233)=1),"Repeat line",IF(F233=0,"Matched","Amount differs"))))</f>
        <v/>
      </c>
      <c r="H233" s="16">
        <f>IF(D233="","",IF(COUNTIF($D$5:$D$504,D233)&gt;1,"Appears "&amp;COUNTIF($D$5:$D$504,D233)&amp;" times",""))</f>
        <v/>
      </c>
    </row>
    <row r="234">
      <c r="A234" s="13" t="n"/>
      <c r="B234" s="14" t="n"/>
      <c r="C234" s="15" t="n"/>
      <c r="D234" s="16">
        <f>IF(A234="","",UPPER(SUBSTITUTE(SUBSTITUTE(SUBSTITUTE(TRIM(A234),"-","")," ",""),"#","")))</f>
        <v/>
      </c>
      <c r="E234" s="17">
        <f>IF(D234="","",SUMIFS(Ledger!$C$5:$C$504,Ledger!$D$5:$D$504,D234))</f>
        <v/>
      </c>
      <c r="F234" s="17">
        <f>IF(D234="","",IF(COUNTIF($D$5:D234,D234)=1,ROUND(SUMIFS($C$5:$C$504,$D$5:$D$504,D234)-E234,2),0))</f>
        <v/>
      </c>
      <c r="G234" s="16">
        <f>IF(D234="","",IF(COUNTIF(Ledger!$D$5:$D$504,D234)=0,"Missing from ledger",IF(NOT(COUNTIF($D$5:D234,D234)=1),"Repeat line",IF(F234=0,"Matched","Amount differs"))))</f>
        <v/>
      </c>
      <c r="H234" s="16">
        <f>IF(D234="","",IF(COUNTIF($D$5:$D$504,D234)&gt;1,"Appears "&amp;COUNTIF($D$5:$D$504,D234)&amp;" times",""))</f>
        <v/>
      </c>
    </row>
    <row r="235">
      <c r="A235" s="13" t="n"/>
      <c r="B235" s="14" t="n"/>
      <c r="C235" s="15" t="n"/>
      <c r="D235" s="16">
        <f>IF(A235="","",UPPER(SUBSTITUTE(SUBSTITUTE(SUBSTITUTE(TRIM(A235),"-","")," ",""),"#","")))</f>
        <v/>
      </c>
      <c r="E235" s="17">
        <f>IF(D235="","",SUMIFS(Ledger!$C$5:$C$504,Ledger!$D$5:$D$504,D235))</f>
        <v/>
      </c>
      <c r="F235" s="17">
        <f>IF(D235="","",IF(COUNTIF($D$5:D235,D235)=1,ROUND(SUMIFS($C$5:$C$504,$D$5:$D$504,D235)-E235,2),0))</f>
        <v/>
      </c>
      <c r="G235" s="16">
        <f>IF(D235="","",IF(COUNTIF(Ledger!$D$5:$D$504,D235)=0,"Missing from ledger",IF(NOT(COUNTIF($D$5:D235,D235)=1),"Repeat line",IF(F235=0,"Matched","Amount differs"))))</f>
        <v/>
      </c>
      <c r="H235" s="16">
        <f>IF(D235="","",IF(COUNTIF($D$5:$D$504,D235)&gt;1,"Appears "&amp;COUNTIF($D$5:$D$504,D235)&amp;" times",""))</f>
        <v/>
      </c>
    </row>
    <row r="236">
      <c r="A236" s="13" t="n"/>
      <c r="B236" s="14" t="n"/>
      <c r="C236" s="15" t="n"/>
      <c r="D236" s="16">
        <f>IF(A236="","",UPPER(SUBSTITUTE(SUBSTITUTE(SUBSTITUTE(TRIM(A236),"-","")," ",""),"#","")))</f>
        <v/>
      </c>
      <c r="E236" s="17">
        <f>IF(D236="","",SUMIFS(Ledger!$C$5:$C$504,Ledger!$D$5:$D$504,D236))</f>
        <v/>
      </c>
      <c r="F236" s="17">
        <f>IF(D236="","",IF(COUNTIF($D$5:D236,D236)=1,ROUND(SUMIFS($C$5:$C$504,$D$5:$D$504,D236)-E236,2),0))</f>
        <v/>
      </c>
      <c r="G236" s="16">
        <f>IF(D236="","",IF(COUNTIF(Ledger!$D$5:$D$504,D236)=0,"Missing from ledger",IF(NOT(COUNTIF($D$5:D236,D236)=1),"Repeat line",IF(F236=0,"Matched","Amount differs"))))</f>
        <v/>
      </c>
      <c r="H236" s="16">
        <f>IF(D236="","",IF(COUNTIF($D$5:$D$504,D236)&gt;1,"Appears "&amp;COUNTIF($D$5:$D$504,D236)&amp;" times",""))</f>
        <v/>
      </c>
    </row>
    <row r="237">
      <c r="A237" s="13" t="n"/>
      <c r="B237" s="14" t="n"/>
      <c r="C237" s="15" t="n"/>
      <c r="D237" s="16">
        <f>IF(A237="","",UPPER(SUBSTITUTE(SUBSTITUTE(SUBSTITUTE(TRIM(A237),"-","")," ",""),"#","")))</f>
        <v/>
      </c>
      <c r="E237" s="17">
        <f>IF(D237="","",SUMIFS(Ledger!$C$5:$C$504,Ledger!$D$5:$D$504,D237))</f>
        <v/>
      </c>
      <c r="F237" s="17">
        <f>IF(D237="","",IF(COUNTIF($D$5:D237,D237)=1,ROUND(SUMIFS($C$5:$C$504,$D$5:$D$504,D237)-E237,2),0))</f>
        <v/>
      </c>
      <c r="G237" s="16">
        <f>IF(D237="","",IF(COUNTIF(Ledger!$D$5:$D$504,D237)=0,"Missing from ledger",IF(NOT(COUNTIF($D$5:D237,D237)=1),"Repeat line",IF(F237=0,"Matched","Amount differs"))))</f>
        <v/>
      </c>
      <c r="H237" s="16">
        <f>IF(D237="","",IF(COUNTIF($D$5:$D$504,D237)&gt;1,"Appears "&amp;COUNTIF($D$5:$D$504,D237)&amp;" times",""))</f>
        <v/>
      </c>
    </row>
    <row r="238">
      <c r="A238" s="13" t="n"/>
      <c r="B238" s="14" t="n"/>
      <c r="C238" s="15" t="n"/>
      <c r="D238" s="16">
        <f>IF(A238="","",UPPER(SUBSTITUTE(SUBSTITUTE(SUBSTITUTE(TRIM(A238),"-","")," ",""),"#","")))</f>
        <v/>
      </c>
      <c r="E238" s="17">
        <f>IF(D238="","",SUMIFS(Ledger!$C$5:$C$504,Ledger!$D$5:$D$504,D238))</f>
        <v/>
      </c>
      <c r="F238" s="17">
        <f>IF(D238="","",IF(COUNTIF($D$5:D238,D238)=1,ROUND(SUMIFS($C$5:$C$504,$D$5:$D$504,D238)-E238,2),0))</f>
        <v/>
      </c>
      <c r="G238" s="16">
        <f>IF(D238="","",IF(COUNTIF(Ledger!$D$5:$D$504,D238)=0,"Missing from ledger",IF(NOT(COUNTIF($D$5:D238,D238)=1),"Repeat line",IF(F238=0,"Matched","Amount differs"))))</f>
        <v/>
      </c>
      <c r="H238" s="16">
        <f>IF(D238="","",IF(COUNTIF($D$5:$D$504,D238)&gt;1,"Appears "&amp;COUNTIF($D$5:$D$504,D238)&amp;" times",""))</f>
        <v/>
      </c>
    </row>
    <row r="239">
      <c r="A239" s="13" t="n"/>
      <c r="B239" s="14" t="n"/>
      <c r="C239" s="15" t="n"/>
      <c r="D239" s="16">
        <f>IF(A239="","",UPPER(SUBSTITUTE(SUBSTITUTE(SUBSTITUTE(TRIM(A239),"-","")," ",""),"#","")))</f>
        <v/>
      </c>
      <c r="E239" s="17">
        <f>IF(D239="","",SUMIFS(Ledger!$C$5:$C$504,Ledger!$D$5:$D$504,D239))</f>
        <v/>
      </c>
      <c r="F239" s="17">
        <f>IF(D239="","",IF(COUNTIF($D$5:D239,D239)=1,ROUND(SUMIFS($C$5:$C$504,$D$5:$D$504,D239)-E239,2),0))</f>
        <v/>
      </c>
      <c r="G239" s="16">
        <f>IF(D239="","",IF(COUNTIF(Ledger!$D$5:$D$504,D239)=0,"Missing from ledger",IF(NOT(COUNTIF($D$5:D239,D239)=1),"Repeat line",IF(F239=0,"Matched","Amount differs"))))</f>
        <v/>
      </c>
      <c r="H239" s="16">
        <f>IF(D239="","",IF(COUNTIF($D$5:$D$504,D239)&gt;1,"Appears "&amp;COUNTIF($D$5:$D$504,D239)&amp;" times",""))</f>
        <v/>
      </c>
    </row>
    <row r="240">
      <c r="A240" s="13" t="n"/>
      <c r="B240" s="14" t="n"/>
      <c r="C240" s="15" t="n"/>
      <c r="D240" s="16">
        <f>IF(A240="","",UPPER(SUBSTITUTE(SUBSTITUTE(SUBSTITUTE(TRIM(A240),"-","")," ",""),"#","")))</f>
        <v/>
      </c>
      <c r="E240" s="17">
        <f>IF(D240="","",SUMIFS(Ledger!$C$5:$C$504,Ledger!$D$5:$D$504,D240))</f>
        <v/>
      </c>
      <c r="F240" s="17">
        <f>IF(D240="","",IF(COUNTIF($D$5:D240,D240)=1,ROUND(SUMIFS($C$5:$C$504,$D$5:$D$504,D240)-E240,2),0))</f>
        <v/>
      </c>
      <c r="G240" s="16">
        <f>IF(D240="","",IF(COUNTIF(Ledger!$D$5:$D$504,D240)=0,"Missing from ledger",IF(NOT(COUNTIF($D$5:D240,D240)=1),"Repeat line",IF(F240=0,"Matched","Amount differs"))))</f>
        <v/>
      </c>
      <c r="H240" s="16">
        <f>IF(D240="","",IF(COUNTIF($D$5:$D$504,D240)&gt;1,"Appears "&amp;COUNTIF($D$5:$D$504,D240)&amp;" times",""))</f>
        <v/>
      </c>
    </row>
    <row r="241">
      <c r="A241" s="13" t="n"/>
      <c r="B241" s="14" t="n"/>
      <c r="C241" s="15" t="n"/>
      <c r="D241" s="16">
        <f>IF(A241="","",UPPER(SUBSTITUTE(SUBSTITUTE(SUBSTITUTE(TRIM(A241),"-","")," ",""),"#","")))</f>
        <v/>
      </c>
      <c r="E241" s="17">
        <f>IF(D241="","",SUMIFS(Ledger!$C$5:$C$504,Ledger!$D$5:$D$504,D241))</f>
        <v/>
      </c>
      <c r="F241" s="17">
        <f>IF(D241="","",IF(COUNTIF($D$5:D241,D241)=1,ROUND(SUMIFS($C$5:$C$504,$D$5:$D$504,D241)-E241,2),0))</f>
        <v/>
      </c>
      <c r="G241" s="16">
        <f>IF(D241="","",IF(COUNTIF(Ledger!$D$5:$D$504,D241)=0,"Missing from ledger",IF(NOT(COUNTIF($D$5:D241,D241)=1),"Repeat line",IF(F241=0,"Matched","Amount differs"))))</f>
        <v/>
      </c>
      <c r="H241" s="16">
        <f>IF(D241="","",IF(COUNTIF($D$5:$D$504,D241)&gt;1,"Appears "&amp;COUNTIF($D$5:$D$504,D241)&amp;" times",""))</f>
        <v/>
      </c>
    </row>
    <row r="242">
      <c r="A242" s="13" t="n"/>
      <c r="B242" s="14" t="n"/>
      <c r="C242" s="15" t="n"/>
      <c r="D242" s="16">
        <f>IF(A242="","",UPPER(SUBSTITUTE(SUBSTITUTE(SUBSTITUTE(TRIM(A242),"-","")," ",""),"#","")))</f>
        <v/>
      </c>
      <c r="E242" s="17">
        <f>IF(D242="","",SUMIFS(Ledger!$C$5:$C$504,Ledger!$D$5:$D$504,D242))</f>
        <v/>
      </c>
      <c r="F242" s="17">
        <f>IF(D242="","",IF(COUNTIF($D$5:D242,D242)=1,ROUND(SUMIFS($C$5:$C$504,$D$5:$D$504,D242)-E242,2),0))</f>
        <v/>
      </c>
      <c r="G242" s="16">
        <f>IF(D242="","",IF(COUNTIF(Ledger!$D$5:$D$504,D242)=0,"Missing from ledger",IF(NOT(COUNTIF($D$5:D242,D242)=1),"Repeat line",IF(F242=0,"Matched","Amount differs"))))</f>
        <v/>
      </c>
      <c r="H242" s="16">
        <f>IF(D242="","",IF(COUNTIF($D$5:$D$504,D242)&gt;1,"Appears "&amp;COUNTIF($D$5:$D$504,D242)&amp;" times",""))</f>
        <v/>
      </c>
    </row>
    <row r="243">
      <c r="A243" s="13" t="n"/>
      <c r="B243" s="14" t="n"/>
      <c r="C243" s="15" t="n"/>
      <c r="D243" s="16">
        <f>IF(A243="","",UPPER(SUBSTITUTE(SUBSTITUTE(SUBSTITUTE(TRIM(A243),"-","")," ",""),"#","")))</f>
        <v/>
      </c>
      <c r="E243" s="17">
        <f>IF(D243="","",SUMIFS(Ledger!$C$5:$C$504,Ledger!$D$5:$D$504,D243))</f>
        <v/>
      </c>
      <c r="F243" s="17">
        <f>IF(D243="","",IF(COUNTIF($D$5:D243,D243)=1,ROUND(SUMIFS($C$5:$C$504,$D$5:$D$504,D243)-E243,2),0))</f>
        <v/>
      </c>
      <c r="G243" s="16">
        <f>IF(D243="","",IF(COUNTIF(Ledger!$D$5:$D$504,D243)=0,"Missing from ledger",IF(NOT(COUNTIF($D$5:D243,D243)=1),"Repeat line",IF(F243=0,"Matched","Amount differs"))))</f>
        <v/>
      </c>
      <c r="H243" s="16">
        <f>IF(D243="","",IF(COUNTIF($D$5:$D$504,D243)&gt;1,"Appears "&amp;COUNTIF($D$5:$D$504,D243)&amp;" times",""))</f>
        <v/>
      </c>
    </row>
    <row r="244">
      <c r="A244" s="13" t="n"/>
      <c r="B244" s="14" t="n"/>
      <c r="C244" s="15" t="n"/>
      <c r="D244" s="16">
        <f>IF(A244="","",UPPER(SUBSTITUTE(SUBSTITUTE(SUBSTITUTE(TRIM(A244),"-","")," ",""),"#","")))</f>
        <v/>
      </c>
      <c r="E244" s="17">
        <f>IF(D244="","",SUMIFS(Ledger!$C$5:$C$504,Ledger!$D$5:$D$504,D244))</f>
        <v/>
      </c>
      <c r="F244" s="17">
        <f>IF(D244="","",IF(COUNTIF($D$5:D244,D244)=1,ROUND(SUMIFS($C$5:$C$504,$D$5:$D$504,D244)-E244,2),0))</f>
        <v/>
      </c>
      <c r="G244" s="16">
        <f>IF(D244="","",IF(COUNTIF(Ledger!$D$5:$D$504,D244)=0,"Missing from ledger",IF(NOT(COUNTIF($D$5:D244,D244)=1),"Repeat line",IF(F244=0,"Matched","Amount differs"))))</f>
        <v/>
      </c>
      <c r="H244" s="16">
        <f>IF(D244="","",IF(COUNTIF($D$5:$D$504,D244)&gt;1,"Appears "&amp;COUNTIF($D$5:$D$504,D244)&amp;" times",""))</f>
        <v/>
      </c>
    </row>
    <row r="245">
      <c r="A245" s="13" t="n"/>
      <c r="B245" s="14" t="n"/>
      <c r="C245" s="15" t="n"/>
      <c r="D245" s="16">
        <f>IF(A245="","",UPPER(SUBSTITUTE(SUBSTITUTE(SUBSTITUTE(TRIM(A245),"-","")," ",""),"#","")))</f>
        <v/>
      </c>
      <c r="E245" s="17">
        <f>IF(D245="","",SUMIFS(Ledger!$C$5:$C$504,Ledger!$D$5:$D$504,D245))</f>
        <v/>
      </c>
      <c r="F245" s="17">
        <f>IF(D245="","",IF(COUNTIF($D$5:D245,D245)=1,ROUND(SUMIFS($C$5:$C$504,$D$5:$D$504,D245)-E245,2),0))</f>
        <v/>
      </c>
      <c r="G245" s="16">
        <f>IF(D245="","",IF(COUNTIF(Ledger!$D$5:$D$504,D245)=0,"Missing from ledger",IF(NOT(COUNTIF($D$5:D245,D245)=1),"Repeat line",IF(F245=0,"Matched","Amount differs"))))</f>
        <v/>
      </c>
      <c r="H245" s="16">
        <f>IF(D245="","",IF(COUNTIF($D$5:$D$504,D245)&gt;1,"Appears "&amp;COUNTIF($D$5:$D$504,D245)&amp;" times",""))</f>
        <v/>
      </c>
    </row>
    <row r="246">
      <c r="A246" s="13" t="n"/>
      <c r="B246" s="14" t="n"/>
      <c r="C246" s="15" t="n"/>
      <c r="D246" s="16">
        <f>IF(A246="","",UPPER(SUBSTITUTE(SUBSTITUTE(SUBSTITUTE(TRIM(A246),"-","")," ",""),"#","")))</f>
        <v/>
      </c>
      <c r="E246" s="17">
        <f>IF(D246="","",SUMIFS(Ledger!$C$5:$C$504,Ledger!$D$5:$D$504,D246))</f>
        <v/>
      </c>
      <c r="F246" s="17">
        <f>IF(D246="","",IF(COUNTIF($D$5:D246,D246)=1,ROUND(SUMIFS($C$5:$C$504,$D$5:$D$504,D246)-E246,2),0))</f>
        <v/>
      </c>
      <c r="G246" s="16">
        <f>IF(D246="","",IF(COUNTIF(Ledger!$D$5:$D$504,D246)=0,"Missing from ledger",IF(NOT(COUNTIF($D$5:D246,D246)=1),"Repeat line",IF(F246=0,"Matched","Amount differs"))))</f>
        <v/>
      </c>
      <c r="H246" s="16">
        <f>IF(D246="","",IF(COUNTIF($D$5:$D$504,D246)&gt;1,"Appears "&amp;COUNTIF($D$5:$D$504,D246)&amp;" times",""))</f>
        <v/>
      </c>
    </row>
    <row r="247">
      <c r="A247" s="13" t="n"/>
      <c r="B247" s="14" t="n"/>
      <c r="C247" s="15" t="n"/>
      <c r="D247" s="16">
        <f>IF(A247="","",UPPER(SUBSTITUTE(SUBSTITUTE(SUBSTITUTE(TRIM(A247),"-","")," ",""),"#","")))</f>
        <v/>
      </c>
      <c r="E247" s="17">
        <f>IF(D247="","",SUMIFS(Ledger!$C$5:$C$504,Ledger!$D$5:$D$504,D247))</f>
        <v/>
      </c>
      <c r="F247" s="17">
        <f>IF(D247="","",IF(COUNTIF($D$5:D247,D247)=1,ROUND(SUMIFS($C$5:$C$504,$D$5:$D$504,D247)-E247,2),0))</f>
        <v/>
      </c>
      <c r="G247" s="16">
        <f>IF(D247="","",IF(COUNTIF(Ledger!$D$5:$D$504,D247)=0,"Missing from ledger",IF(NOT(COUNTIF($D$5:D247,D247)=1),"Repeat line",IF(F247=0,"Matched","Amount differs"))))</f>
        <v/>
      </c>
      <c r="H247" s="16">
        <f>IF(D247="","",IF(COUNTIF($D$5:$D$504,D247)&gt;1,"Appears "&amp;COUNTIF($D$5:$D$504,D247)&amp;" times",""))</f>
        <v/>
      </c>
    </row>
    <row r="248">
      <c r="A248" s="13" t="n"/>
      <c r="B248" s="14" t="n"/>
      <c r="C248" s="15" t="n"/>
      <c r="D248" s="16">
        <f>IF(A248="","",UPPER(SUBSTITUTE(SUBSTITUTE(SUBSTITUTE(TRIM(A248),"-","")," ",""),"#","")))</f>
        <v/>
      </c>
      <c r="E248" s="17">
        <f>IF(D248="","",SUMIFS(Ledger!$C$5:$C$504,Ledger!$D$5:$D$504,D248))</f>
        <v/>
      </c>
      <c r="F248" s="17">
        <f>IF(D248="","",IF(COUNTIF($D$5:D248,D248)=1,ROUND(SUMIFS($C$5:$C$504,$D$5:$D$504,D248)-E248,2),0))</f>
        <v/>
      </c>
      <c r="G248" s="16">
        <f>IF(D248="","",IF(COUNTIF(Ledger!$D$5:$D$504,D248)=0,"Missing from ledger",IF(NOT(COUNTIF($D$5:D248,D248)=1),"Repeat line",IF(F248=0,"Matched","Amount differs"))))</f>
        <v/>
      </c>
      <c r="H248" s="16">
        <f>IF(D248="","",IF(COUNTIF($D$5:$D$504,D248)&gt;1,"Appears "&amp;COUNTIF($D$5:$D$504,D248)&amp;" times",""))</f>
        <v/>
      </c>
    </row>
    <row r="249">
      <c r="A249" s="13" t="n"/>
      <c r="B249" s="14" t="n"/>
      <c r="C249" s="15" t="n"/>
      <c r="D249" s="16">
        <f>IF(A249="","",UPPER(SUBSTITUTE(SUBSTITUTE(SUBSTITUTE(TRIM(A249),"-","")," ",""),"#","")))</f>
        <v/>
      </c>
      <c r="E249" s="17">
        <f>IF(D249="","",SUMIFS(Ledger!$C$5:$C$504,Ledger!$D$5:$D$504,D249))</f>
        <v/>
      </c>
      <c r="F249" s="17">
        <f>IF(D249="","",IF(COUNTIF($D$5:D249,D249)=1,ROUND(SUMIFS($C$5:$C$504,$D$5:$D$504,D249)-E249,2),0))</f>
        <v/>
      </c>
      <c r="G249" s="16">
        <f>IF(D249="","",IF(COUNTIF(Ledger!$D$5:$D$504,D249)=0,"Missing from ledger",IF(NOT(COUNTIF($D$5:D249,D249)=1),"Repeat line",IF(F249=0,"Matched","Amount differs"))))</f>
        <v/>
      </c>
      <c r="H249" s="16">
        <f>IF(D249="","",IF(COUNTIF($D$5:$D$504,D249)&gt;1,"Appears "&amp;COUNTIF($D$5:$D$504,D249)&amp;" times",""))</f>
        <v/>
      </c>
    </row>
    <row r="250">
      <c r="A250" s="13" t="n"/>
      <c r="B250" s="14" t="n"/>
      <c r="C250" s="15" t="n"/>
      <c r="D250" s="16">
        <f>IF(A250="","",UPPER(SUBSTITUTE(SUBSTITUTE(SUBSTITUTE(TRIM(A250),"-","")," ",""),"#","")))</f>
        <v/>
      </c>
      <c r="E250" s="17">
        <f>IF(D250="","",SUMIFS(Ledger!$C$5:$C$504,Ledger!$D$5:$D$504,D250))</f>
        <v/>
      </c>
      <c r="F250" s="17">
        <f>IF(D250="","",IF(COUNTIF($D$5:D250,D250)=1,ROUND(SUMIFS($C$5:$C$504,$D$5:$D$504,D250)-E250,2),0))</f>
        <v/>
      </c>
      <c r="G250" s="16">
        <f>IF(D250="","",IF(COUNTIF(Ledger!$D$5:$D$504,D250)=0,"Missing from ledger",IF(NOT(COUNTIF($D$5:D250,D250)=1),"Repeat line",IF(F250=0,"Matched","Amount differs"))))</f>
        <v/>
      </c>
      <c r="H250" s="16">
        <f>IF(D250="","",IF(COUNTIF($D$5:$D$504,D250)&gt;1,"Appears "&amp;COUNTIF($D$5:$D$504,D250)&amp;" times",""))</f>
        <v/>
      </c>
    </row>
    <row r="251">
      <c r="A251" s="13" t="n"/>
      <c r="B251" s="14" t="n"/>
      <c r="C251" s="15" t="n"/>
      <c r="D251" s="16">
        <f>IF(A251="","",UPPER(SUBSTITUTE(SUBSTITUTE(SUBSTITUTE(TRIM(A251),"-","")," ",""),"#","")))</f>
        <v/>
      </c>
      <c r="E251" s="17">
        <f>IF(D251="","",SUMIFS(Ledger!$C$5:$C$504,Ledger!$D$5:$D$504,D251))</f>
        <v/>
      </c>
      <c r="F251" s="17">
        <f>IF(D251="","",IF(COUNTIF($D$5:D251,D251)=1,ROUND(SUMIFS($C$5:$C$504,$D$5:$D$504,D251)-E251,2),0))</f>
        <v/>
      </c>
      <c r="G251" s="16">
        <f>IF(D251="","",IF(COUNTIF(Ledger!$D$5:$D$504,D251)=0,"Missing from ledger",IF(NOT(COUNTIF($D$5:D251,D251)=1),"Repeat line",IF(F251=0,"Matched","Amount differs"))))</f>
        <v/>
      </c>
      <c r="H251" s="16">
        <f>IF(D251="","",IF(COUNTIF($D$5:$D$504,D251)&gt;1,"Appears "&amp;COUNTIF($D$5:$D$504,D251)&amp;" times",""))</f>
        <v/>
      </c>
    </row>
    <row r="252">
      <c r="A252" s="13" t="n"/>
      <c r="B252" s="14" t="n"/>
      <c r="C252" s="15" t="n"/>
      <c r="D252" s="16">
        <f>IF(A252="","",UPPER(SUBSTITUTE(SUBSTITUTE(SUBSTITUTE(TRIM(A252),"-","")," ",""),"#","")))</f>
        <v/>
      </c>
      <c r="E252" s="17">
        <f>IF(D252="","",SUMIFS(Ledger!$C$5:$C$504,Ledger!$D$5:$D$504,D252))</f>
        <v/>
      </c>
      <c r="F252" s="17">
        <f>IF(D252="","",IF(COUNTIF($D$5:D252,D252)=1,ROUND(SUMIFS($C$5:$C$504,$D$5:$D$504,D252)-E252,2),0))</f>
        <v/>
      </c>
      <c r="G252" s="16">
        <f>IF(D252="","",IF(COUNTIF(Ledger!$D$5:$D$504,D252)=0,"Missing from ledger",IF(NOT(COUNTIF($D$5:D252,D252)=1),"Repeat line",IF(F252=0,"Matched","Amount differs"))))</f>
        <v/>
      </c>
      <c r="H252" s="16">
        <f>IF(D252="","",IF(COUNTIF($D$5:$D$504,D252)&gt;1,"Appears "&amp;COUNTIF($D$5:$D$504,D252)&amp;" times",""))</f>
        <v/>
      </c>
    </row>
    <row r="253">
      <c r="A253" s="13" t="n"/>
      <c r="B253" s="14" t="n"/>
      <c r="C253" s="15" t="n"/>
      <c r="D253" s="16">
        <f>IF(A253="","",UPPER(SUBSTITUTE(SUBSTITUTE(SUBSTITUTE(TRIM(A253),"-","")," ",""),"#","")))</f>
        <v/>
      </c>
      <c r="E253" s="17">
        <f>IF(D253="","",SUMIFS(Ledger!$C$5:$C$504,Ledger!$D$5:$D$504,D253))</f>
        <v/>
      </c>
      <c r="F253" s="17">
        <f>IF(D253="","",IF(COUNTIF($D$5:D253,D253)=1,ROUND(SUMIFS($C$5:$C$504,$D$5:$D$504,D253)-E253,2),0))</f>
        <v/>
      </c>
      <c r="G253" s="16">
        <f>IF(D253="","",IF(COUNTIF(Ledger!$D$5:$D$504,D253)=0,"Missing from ledger",IF(NOT(COUNTIF($D$5:D253,D253)=1),"Repeat line",IF(F253=0,"Matched","Amount differs"))))</f>
        <v/>
      </c>
      <c r="H253" s="16">
        <f>IF(D253="","",IF(COUNTIF($D$5:$D$504,D253)&gt;1,"Appears "&amp;COUNTIF($D$5:$D$504,D253)&amp;" times",""))</f>
        <v/>
      </c>
    </row>
    <row r="254">
      <c r="A254" s="13" t="n"/>
      <c r="B254" s="14" t="n"/>
      <c r="C254" s="15" t="n"/>
      <c r="D254" s="16">
        <f>IF(A254="","",UPPER(SUBSTITUTE(SUBSTITUTE(SUBSTITUTE(TRIM(A254),"-","")," ",""),"#","")))</f>
        <v/>
      </c>
      <c r="E254" s="17">
        <f>IF(D254="","",SUMIFS(Ledger!$C$5:$C$504,Ledger!$D$5:$D$504,D254))</f>
        <v/>
      </c>
      <c r="F254" s="17">
        <f>IF(D254="","",IF(COUNTIF($D$5:D254,D254)=1,ROUND(SUMIFS($C$5:$C$504,$D$5:$D$504,D254)-E254,2),0))</f>
        <v/>
      </c>
      <c r="G254" s="16">
        <f>IF(D254="","",IF(COUNTIF(Ledger!$D$5:$D$504,D254)=0,"Missing from ledger",IF(NOT(COUNTIF($D$5:D254,D254)=1),"Repeat line",IF(F254=0,"Matched","Amount differs"))))</f>
        <v/>
      </c>
      <c r="H254" s="16">
        <f>IF(D254="","",IF(COUNTIF($D$5:$D$504,D254)&gt;1,"Appears "&amp;COUNTIF($D$5:$D$504,D254)&amp;" times",""))</f>
        <v/>
      </c>
    </row>
    <row r="255">
      <c r="A255" s="13" t="n"/>
      <c r="B255" s="14" t="n"/>
      <c r="C255" s="15" t="n"/>
      <c r="D255" s="16">
        <f>IF(A255="","",UPPER(SUBSTITUTE(SUBSTITUTE(SUBSTITUTE(TRIM(A255),"-","")," ",""),"#","")))</f>
        <v/>
      </c>
      <c r="E255" s="17">
        <f>IF(D255="","",SUMIFS(Ledger!$C$5:$C$504,Ledger!$D$5:$D$504,D255))</f>
        <v/>
      </c>
      <c r="F255" s="17">
        <f>IF(D255="","",IF(COUNTIF($D$5:D255,D255)=1,ROUND(SUMIFS($C$5:$C$504,$D$5:$D$504,D255)-E255,2),0))</f>
        <v/>
      </c>
      <c r="G255" s="16">
        <f>IF(D255="","",IF(COUNTIF(Ledger!$D$5:$D$504,D255)=0,"Missing from ledger",IF(NOT(COUNTIF($D$5:D255,D255)=1),"Repeat line",IF(F255=0,"Matched","Amount differs"))))</f>
        <v/>
      </c>
      <c r="H255" s="16">
        <f>IF(D255="","",IF(COUNTIF($D$5:$D$504,D255)&gt;1,"Appears "&amp;COUNTIF($D$5:$D$504,D255)&amp;" times",""))</f>
        <v/>
      </c>
    </row>
    <row r="256">
      <c r="A256" s="13" t="n"/>
      <c r="B256" s="14" t="n"/>
      <c r="C256" s="15" t="n"/>
      <c r="D256" s="16">
        <f>IF(A256="","",UPPER(SUBSTITUTE(SUBSTITUTE(SUBSTITUTE(TRIM(A256),"-","")," ",""),"#","")))</f>
        <v/>
      </c>
      <c r="E256" s="17">
        <f>IF(D256="","",SUMIFS(Ledger!$C$5:$C$504,Ledger!$D$5:$D$504,D256))</f>
        <v/>
      </c>
      <c r="F256" s="17">
        <f>IF(D256="","",IF(COUNTIF($D$5:D256,D256)=1,ROUND(SUMIFS($C$5:$C$504,$D$5:$D$504,D256)-E256,2),0))</f>
        <v/>
      </c>
      <c r="G256" s="16">
        <f>IF(D256="","",IF(COUNTIF(Ledger!$D$5:$D$504,D256)=0,"Missing from ledger",IF(NOT(COUNTIF($D$5:D256,D256)=1),"Repeat line",IF(F256=0,"Matched","Amount differs"))))</f>
        <v/>
      </c>
      <c r="H256" s="16">
        <f>IF(D256="","",IF(COUNTIF($D$5:$D$504,D256)&gt;1,"Appears "&amp;COUNTIF($D$5:$D$504,D256)&amp;" times",""))</f>
        <v/>
      </c>
    </row>
    <row r="257">
      <c r="A257" s="13" t="n"/>
      <c r="B257" s="14" t="n"/>
      <c r="C257" s="15" t="n"/>
      <c r="D257" s="16">
        <f>IF(A257="","",UPPER(SUBSTITUTE(SUBSTITUTE(SUBSTITUTE(TRIM(A257),"-","")," ",""),"#","")))</f>
        <v/>
      </c>
      <c r="E257" s="17">
        <f>IF(D257="","",SUMIFS(Ledger!$C$5:$C$504,Ledger!$D$5:$D$504,D257))</f>
        <v/>
      </c>
      <c r="F257" s="17">
        <f>IF(D257="","",IF(COUNTIF($D$5:D257,D257)=1,ROUND(SUMIFS($C$5:$C$504,$D$5:$D$504,D257)-E257,2),0))</f>
        <v/>
      </c>
      <c r="G257" s="16">
        <f>IF(D257="","",IF(COUNTIF(Ledger!$D$5:$D$504,D257)=0,"Missing from ledger",IF(NOT(COUNTIF($D$5:D257,D257)=1),"Repeat line",IF(F257=0,"Matched","Amount differs"))))</f>
        <v/>
      </c>
      <c r="H257" s="16">
        <f>IF(D257="","",IF(COUNTIF($D$5:$D$504,D257)&gt;1,"Appears "&amp;COUNTIF($D$5:$D$504,D257)&amp;" times",""))</f>
        <v/>
      </c>
    </row>
    <row r="258">
      <c r="A258" s="13" t="n"/>
      <c r="B258" s="14" t="n"/>
      <c r="C258" s="15" t="n"/>
      <c r="D258" s="16">
        <f>IF(A258="","",UPPER(SUBSTITUTE(SUBSTITUTE(SUBSTITUTE(TRIM(A258),"-","")," ",""),"#","")))</f>
        <v/>
      </c>
      <c r="E258" s="17">
        <f>IF(D258="","",SUMIFS(Ledger!$C$5:$C$504,Ledger!$D$5:$D$504,D258))</f>
        <v/>
      </c>
      <c r="F258" s="17">
        <f>IF(D258="","",IF(COUNTIF($D$5:D258,D258)=1,ROUND(SUMIFS($C$5:$C$504,$D$5:$D$504,D258)-E258,2),0))</f>
        <v/>
      </c>
      <c r="G258" s="16">
        <f>IF(D258="","",IF(COUNTIF(Ledger!$D$5:$D$504,D258)=0,"Missing from ledger",IF(NOT(COUNTIF($D$5:D258,D258)=1),"Repeat line",IF(F258=0,"Matched","Amount differs"))))</f>
        <v/>
      </c>
      <c r="H258" s="16">
        <f>IF(D258="","",IF(COUNTIF($D$5:$D$504,D258)&gt;1,"Appears "&amp;COUNTIF($D$5:$D$504,D258)&amp;" times",""))</f>
        <v/>
      </c>
    </row>
    <row r="259">
      <c r="A259" s="13" t="n"/>
      <c r="B259" s="14" t="n"/>
      <c r="C259" s="15" t="n"/>
      <c r="D259" s="16">
        <f>IF(A259="","",UPPER(SUBSTITUTE(SUBSTITUTE(SUBSTITUTE(TRIM(A259),"-","")," ",""),"#","")))</f>
        <v/>
      </c>
      <c r="E259" s="17">
        <f>IF(D259="","",SUMIFS(Ledger!$C$5:$C$504,Ledger!$D$5:$D$504,D259))</f>
        <v/>
      </c>
      <c r="F259" s="17">
        <f>IF(D259="","",IF(COUNTIF($D$5:D259,D259)=1,ROUND(SUMIFS($C$5:$C$504,$D$5:$D$504,D259)-E259,2),0))</f>
        <v/>
      </c>
      <c r="G259" s="16">
        <f>IF(D259="","",IF(COUNTIF(Ledger!$D$5:$D$504,D259)=0,"Missing from ledger",IF(NOT(COUNTIF($D$5:D259,D259)=1),"Repeat line",IF(F259=0,"Matched","Amount differs"))))</f>
        <v/>
      </c>
      <c r="H259" s="16">
        <f>IF(D259="","",IF(COUNTIF($D$5:$D$504,D259)&gt;1,"Appears "&amp;COUNTIF($D$5:$D$504,D259)&amp;" times",""))</f>
        <v/>
      </c>
    </row>
    <row r="260">
      <c r="A260" s="13" t="n"/>
      <c r="B260" s="14" t="n"/>
      <c r="C260" s="15" t="n"/>
      <c r="D260" s="16">
        <f>IF(A260="","",UPPER(SUBSTITUTE(SUBSTITUTE(SUBSTITUTE(TRIM(A260),"-","")," ",""),"#","")))</f>
        <v/>
      </c>
      <c r="E260" s="17">
        <f>IF(D260="","",SUMIFS(Ledger!$C$5:$C$504,Ledger!$D$5:$D$504,D260))</f>
        <v/>
      </c>
      <c r="F260" s="17">
        <f>IF(D260="","",IF(COUNTIF($D$5:D260,D260)=1,ROUND(SUMIFS($C$5:$C$504,$D$5:$D$504,D260)-E260,2),0))</f>
        <v/>
      </c>
      <c r="G260" s="16">
        <f>IF(D260="","",IF(COUNTIF(Ledger!$D$5:$D$504,D260)=0,"Missing from ledger",IF(NOT(COUNTIF($D$5:D260,D260)=1),"Repeat line",IF(F260=0,"Matched","Amount differs"))))</f>
        <v/>
      </c>
      <c r="H260" s="16">
        <f>IF(D260="","",IF(COUNTIF($D$5:$D$504,D260)&gt;1,"Appears "&amp;COUNTIF($D$5:$D$504,D260)&amp;" times",""))</f>
        <v/>
      </c>
    </row>
    <row r="261">
      <c r="A261" s="13" t="n"/>
      <c r="B261" s="14" t="n"/>
      <c r="C261" s="15" t="n"/>
      <c r="D261" s="16">
        <f>IF(A261="","",UPPER(SUBSTITUTE(SUBSTITUTE(SUBSTITUTE(TRIM(A261),"-","")," ",""),"#","")))</f>
        <v/>
      </c>
      <c r="E261" s="17">
        <f>IF(D261="","",SUMIFS(Ledger!$C$5:$C$504,Ledger!$D$5:$D$504,D261))</f>
        <v/>
      </c>
      <c r="F261" s="17">
        <f>IF(D261="","",IF(COUNTIF($D$5:D261,D261)=1,ROUND(SUMIFS($C$5:$C$504,$D$5:$D$504,D261)-E261,2),0))</f>
        <v/>
      </c>
      <c r="G261" s="16">
        <f>IF(D261="","",IF(COUNTIF(Ledger!$D$5:$D$504,D261)=0,"Missing from ledger",IF(NOT(COUNTIF($D$5:D261,D261)=1),"Repeat line",IF(F261=0,"Matched","Amount differs"))))</f>
        <v/>
      </c>
      <c r="H261" s="16">
        <f>IF(D261="","",IF(COUNTIF($D$5:$D$504,D261)&gt;1,"Appears "&amp;COUNTIF($D$5:$D$504,D261)&amp;" times",""))</f>
        <v/>
      </c>
    </row>
    <row r="262">
      <c r="A262" s="13" t="n"/>
      <c r="B262" s="14" t="n"/>
      <c r="C262" s="15" t="n"/>
      <c r="D262" s="16">
        <f>IF(A262="","",UPPER(SUBSTITUTE(SUBSTITUTE(SUBSTITUTE(TRIM(A262),"-","")," ",""),"#","")))</f>
        <v/>
      </c>
      <c r="E262" s="17">
        <f>IF(D262="","",SUMIFS(Ledger!$C$5:$C$504,Ledger!$D$5:$D$504,D262))</f>
        <v/>
      </c>
      <c r="F262" s="17">
        <f>IF(D262="","",IF(COUNTIF($D$5:D262,D262)=1,ROUND(SUMIFS($C$5:$C$504,$D$5:$D$504,D262)-E262,2),0))</f>
        <v/>
      </c>
      <c r="G262" s="16">
        <f>IF(D262="","",IF(COUNTIF(Ledger!$D$5:$D$504,D262)=0,"Missing from ledger",IF(NOT(COUNTIF($D$5:D262,D262)=1),"Repeat line",IF(F262=0,"Matched","Amount differs"))))</f>
        <v/>
      </c>
      <c r="H262" s="16">
        <f>IF(D262="","",IF(COUNTIF($D$5:$D$504,D262)&gt;1,"Appears "&amp;COUNTIF($D$5:$D$504,D262)&amp;" times",""))</f>
        <v/>
      </c>
    </row>
    <row r="263">
      <c r="A263" s="13" t="n"/>
      <c r="B263" s="14" t="n"/>
      <c r="C263" s="15" t="n"/>
      <c r="D263" s="16">
        <f>IF(A263="","",UPPER(SUBSTITUTE(SUBSTITUTE(SUBSTITUTE(TRIM(A263),"-","")," ",""),"#","")))</f>
        <v/>
      </c>
      <c r="E263" s="17">
        <f>IF(D263="","",SUMIFS(Ledger!$C$5:$C$504,Ledger!$D$5:$D$504,D263))</f>
        <v/>
      </c>
      <c r="F263" s="17">
        <f>IF(D263="","",IF(COUNTIF($D$5:D263,D263)=1,ROUND(SUMIFS($C$5:$C$504,$D$5:$D$504,D263)-E263,2),0))</f>
        <v/>
      </c>
      <c r="G263" s="16">
        <f>IF(D263="","",IF(COUNTIF(Ledger!$D$5:$D$504,D263)=0,"Missing from ledger",IF(NOT(COUNTIF($D$5:D263,D263)=1),"Repeat line",IF(F263=0,"Matched","Amount differs"))))</f>
        <v/>
      </c>
      <c r="H263" s="16">
        <f>IF(D263="","",IF(COUNTIF($D$5:$D$504,D263)&gt;1,"Appears "&amp;COUNTIF($D$5:$D$504,D263)&amp;" times",""))</f>
        <v/>
      </c>
    </row>
    <row r="264">
      <c r="A264" s="13" t="n"/>
      <c r="B264" s="14" t="n"/>
      <c r="C264" s="15" t="n"/>
      <c r="D264" s="16">
        <f>IF(A264="","",UPPER(SUBSTITUTE(SUBSTITUTE(SUBSTITUTE(TRIM(A264),"-","")," ",""),"#","")))</f>
        <v/>
      </c>
      <c r="E264" s="17">
        <f>IF(D264="","",SUMIFS(Ledger!$C$5:$C$504,Ledger!$D$5:$D$504,D264))</f>
        <v/>
      </c>
      <c r="F264" s="17">
        <f>IF(D264="","",IF(COUNTIF($D$5:D264,D264)=1,ROUND(SUMIFS($C$5:$C$504,$D$5:$D$504,D264)-E264,2),0))</f>
        <v/>
      </c>
      <c r="G264" s="16">
        <f>IF(D264="","",IF(COUNTIF(Ledger!$D$5:$D$504,D264)=0,"Missing from ledger",IF(NOT(COUNTIF($D$5:D264,D264)=1),"Repeat line",IF(F264=0,"Matched","Amount differs"))))</f>
        <v/>
      </c>
      <c r="H264" s="16">
        <f>IF(D264="","",IF(COUNTIF($D$5:$D$504,D264)&gt;1,"Appears "&amp;COUNTIF($D$5:$D$504,D264)&amp;" times",""))</f>
        <v/>
      </c>
    </row>
    <row r="265">
      <c r="A265" s="13" t="n"/>
      <c r="B265" s="14" t="n"/>
      <c r="C265" s="15" t="n"/>
      <c r="D265" s="16">
        <f>IF(A265="","",UPPER(SUBSTITUTE(SUBSTITUTE(SUBSTITUTE(TRIM(A265),"-","")," ",""),"#","")))</f>
        <v/>
      </c>
      <c r="E265" s="17">
        <f>IF(D265="","",SUMIFS(Ledger!$C$5:$C$504,Ledger!$D$5:$D$504,D265))</f>
        <v/>
      </c>
      <c r="F265" s="17">
        <f>IF(D265="","",IF(COUNTIF($D$5:D265,D265)=1,ROUND(SUMIFS($C$5:$C$504,$D$5:$D$504,D265)-E265,2),0))</f>
        <v/>
      </c>
      <c r="G265" s="16">
        <f>IF(D265="","",IF(COUNTIF(Ledger!$D$5:$D$504,D265)=0,"Missing from ledger",IF(NOT(COUNTIF($D$5:D265,D265)=1),"Repeat line",IF(F265=0,"Matched","Amount differs"))))</f>
        <v/>
      </c>
      <c r="H265" s="16">
        <f>IF(D265="","",IF(COUNTIF($D$5:$D$504,D265)&gt;1,"Appears "&amp;COUNTIF($D$5:$D$504,D265)&amp;" times",""))</f>
        <v/>
      </c>
    </row>
    <row r="266">
      <c r="A266" s="13" t="n"/>
      <c r="B266" s="14" t="n"/>
      <c r="C266" s="15" t="n"/>
      <c r="D266" s="16">
        <f>IF(A266="","",UPPER(SUBSTITUTE(SUBSTITUTE(SUBSTITUTE(TRIM(A266),"-","")," ",""),"#","")))</f>
        <v/>
      </c>
      <c r="E266" s="17">
        <f>IF(D266="","",SUMIFS(Ledger!$C$5:$C$504,Ledger!$D$5:$D$504,D266))</f>
        <v/>
      </c>
      <c r="F266" s="17">
        <f>IF(D266="","",IF(COUNTIF($D$5:D266,D266)=1,ROUND(SUMIFS($C$5:$C$504,$D$5:$D$504,D266)-E266,2),0))</f>
        <v/>
      </c>
      <c r="G266" s="16">
        <f>IF(D266="","",IF(COUNTIF(Ledger!$D$5:$D$504,D266)=0,"Missing from ledger",IF(NOT(COUNTIF($D$5:D266,D266)=1),"Repeat line",IF(F266=0,"Matched","Amount differs"))))</f>
        <v/>
      </c>
      <c r="H266" s="16">
        <f>IF(D266="","",IF(COUNTIF($D$5:$D$504,D266)&gt;1,"Appears "&amp;COUNTIF($D$5:$D$504,D266)&amp;" times",""))</f>
        <v/>
      </c>
    </row>
    <row r="267">
      <c r="A267" s="13" t="n"/>
      <c r="B267" s="14" t="n"/>
      <c r="C267" s="15" t="n"/>
      <c r="D267" s="16">
        <f>IF(A267="","",UPPER(SUBSTITUTE(SUBSTITUTE(SUBSTITUTE(TRIM(A267),"-","")," ",""),"#","")))</f>
        <v/>
      </c>
      <c r="E267" s="17">
        <f>IF(D267="","",SUMIFS(Ledger!$C$5:$C$504,Ledger!$D$5:$D$504,D267))</f>
        <v/>
      </c>
      <c r="F267" s="17">
        <f>IF(D267="","",IF(COUNTIF($D$5:D267,D267)=1,ROUND(SUMIFS($C$5:$C$504,$D$5:$D$504,D267)-E267,2),0))</f>
        <v/>
      </c>
      <c r="G267" s="16">
        <f>IF(D267="","",IF(COUNTIF(Ledger!$D$5:$D$504,D267)=0,"Missing from ledger",IF(NOT(COUNTIF($D$5:D267,D267)=1),"Repeat line",IF(F267=0,"Matched","Amount differs"))))</f>
        <v/>
      </c>
      <c r="H267" s="16">
        <f>IF(D267="","",IF(COUNTIF($D$5:$D$504,D267)&gt;1,"Appears "&amp;COUNTIF($D$5:$D$504,D267)&amp;" times",""))</f>
        <v/>
      </c>
    </row>
    <row r="268">
      <c r="A268" s="13" t="n"/>
      <c r="B268" s="14" t="n"/>
      <c r="C268" s="15" t="n"/>
      <c r="D268" s="16">
        <f>IF(A268="","",UPPER(SUBSTITUTE(SUBSTITUTE(SUBSTITUTE(TRIM(A268),"-","")," ",""),"#","")))</f>
        <v/>
      </c>
      <c r="E268" s="17">
        <f>IF(D268="","",SUMIFS(Ledger!$C$5:$C$504,Ledger!$D$5:$D$504,D268))</f>
        <v/>
      </c>
      <c r="F268" s="17">
        <f>IF(D268="","",IF(COUNTIF($D$5:D268,D268)=1,ROUND(SUMIFS($C$5:$C$504,$D$5:$D$504,D268)-E268,2),0))</f>
        <v/>
      </c>
      <c r="G268" s="16">
        <f>IF(D268="","",IF(COUNTIF(Ledger!$D$5:$D$504,D268)=0,"Missing from ledger",IF(NOT(COUNTIF($D$5:D268,D268)=1),"Repeat line",IF(F268=0,"Matched","Amount differs"))))</f>
        <v/>
      </c>
      <c r="H268" s="16">
        <f>IF(D268="","",IF(COUNTIF($D$5:$D$504,D268)&gt;1,"Appears "&amp;COUNTIF($D$5:$D$504,D268)&amp;" times",""))</f>
        <v/>
      </c>
    </row>
    <row r="269">
      <c r="A269" s="13" t="n"/>
      <c r="B269" s="14" t="n"/>
      <c r="C269" s="15" t="n"/>
      <c r="D269" s="16">
        <f>IF(A269="","",UPPER(SUBSTITUTE(SUBSTITUTE(SUBSTITUTE(TRIM(A269),"-","")," ",""),"#","")))</f>
        <v/>
      </c>
      <c r="E269" s="17">
        <f>IF(D269="","",SUMIFS(Ledger!$C$5:$C$504,Ledger!$D$5:$D$504,D269))</f>
        <v/>
      </c>
      <c r="F269" s="17">
        <f>IF(D269="","",IF(COUNTIF($D$5:D269,D269)=1,ROUND(SUMIFS($C$5:$C$504,$D$5:$D$504,D269)-E269,2),0))</f>
        <v/>
      </c>
      <c r="G269" s="16">
        <f>IF(D269="","",IF(COUNTIF(Ledger!$D$5:$D$504,D269)=0,"Missing from ledger",IF(NOT(COUNTIF($D$5:D269,D269)=1),"Repeat line",IF(F269=0,"Matched","Amount differs"))))</f>
        <v/>
      </c>
      <c r="H269" s="16">
        <f>IF(D269="","",IF(COUNTIF($D$5:$D$504,D269)&gt;1,"Appears "&amp;COUNTIF($D$5:$D$504,D269)&amp;" times",""))</f>
        <v/>
      </c>
    </row>
    <row r="270">
      <c r="A270" s="13" t="n"/>
      <c r="B270" s="14" t="n"/>
      <c r="C270" s="15" t="n"/>
      <c r="D270" s="16">
        <f>IF(A270="","",UPPER(SUBSTITUTE(SUBSTITUTE(SUBSTITUTE(TRIM(A270),"-","")," ",""),"#","")))</f>
        <v/>
      </c>
      <c r="E270" s="17">
        <f>IF(D270="","",SUMIFS(Ledger!$C$5:$C$504,Ledger!$D$5:$D$504,D270))</f>
        <v/>
      </c>
      <c r="F270" s="17">
        <f>IF(D270="","",IF(COUNTIF($D$5:D270,D270)=1,ROUND(SUMIFS($C$5:$C$504,$D$5:$D$504,D270)-E270,2),0))</f>
        <v/>
      </c>
      <c r="G270" s="16">
        <f>IF(D270="","",IF(COUNTIF(Ledger!$D$5:$D$504,D270)=0,"Missing from ledger",IF(NOT(COUNTIF($D$5:D270,D270)=1),"Repeat line",IF(F270=0,"Matched","Amount differs"))))</f>
        <v/>
      </c>
      <c r="H270" s="16">
        <f>IF(D270="","",IF(COUNTIF($D$5:$D$504,D270)&gt;1,"Appears "&amp;COUNTIF($D$5:$D$504,D270)&amp;" times",""))</f>
        <v/>
      </c>
    </row>
    <row r="271">
      <c r="A271" s="13" t="n"/>
      <c r="B271" s="14" t="n"/>
      <c r="C271" s="15" t="n"/>
      <c r="D271" s="16">
        <f>IF(A271="","",UPPER(SUBSTITUTE(SUBSTITUTE(SUBSTITUTE(TRIM(A271),"-","")," ",""),"#","")))</f>
        <v/>
      </c>
      <c r="E271" s="17">
        <f>IF(D271="","",SUMIFS(Ledger!$C$5:$C$504,Ledger!$D$5:$D$504,D271))</f>
        <v/>
      </c>
      <c r="F271" s="17">
        <f>IF(D271="","",IF(COUNTIF($D$5:D271,D271)=1,ROUND(SUMIFS($C$5:$C$504,$D$5:$D$504,D271)-E271,2),0))</f>
        <v/>
      </c>
      <c r="G271" s="16">
        <f>IF(D271="","",IF(COUNTIF(Ledger!$D$5:$D$504,D271)=0,"Missing from ledger",IF(NOT(COUNTIF($D$5:D271,D271)=1),"Repeat line",IF(F271=0,"Matched","Amount differs"))))</f>
        <v/>
      </c>
      <c r="H271" s="16">
        <f>IF(D271="","",IF(COUNTIF($D$5:$D$504,D271)&gt;1,"Appears "&amp;COUNTIF($D$5:$D$504,D271)&amp;" times",""))</f>
        <v/>
      </c>
    </row>
    <row r="272">
      <c r="A272" s="13" t="n"/>
      <c r="B272" s="14" t="n"/>
      <c r="C272" s="15" t="n"/>
      <c r="D272" s="16">
        <f>IF(A272="","",UPPER(SUBSTITUTE(SUBSTITUTE(SUBSTITUTE(TRIM(A272),"-","")," ",""),"#","")))</f>
        <v/>
      </c>
      <c r="E272" s="17">
        <f>IF(D272="","",SUMIFS(Ledger!$C$5:$C$504,Ledger!$D$5:$D$504,D272))</f>
        <v/>
      </c>
      <c r="F272" s="17">
        <f>IF(D272="","",IF(COUNTIF($D$5:D272,D272)=1,ROUND(SUMIFS($C$5:$C$504,$D$5:$D$504,D272)-E272,2),0))</f>
        <v/>
      </c>
      <c r="G272" s="16">
        <f>IF(D272="","",IF(COUNTIF(Ledger!$D$5:$D$504,D272)=0,"Missing from ledger",IF(NOT(COUNTIF($D$5:D272,D272)=1),"Repeat line",IF(F272=0,"Matched","Amount differs"))))</f>
        <v/>
      </c>
      <c r="H272" s="16">
        <f>IF(D272="","",IF(COUNTIF($D$5:$D$504,D272)&gt;1,"Appears "&amp;COUNTIF($D$5:$D$504,D272)&amp;" times",""))</f>
        <v/>
      </c>
    </row>
    <row r="273">
      <c r="A273" s="13" t="n"/>
      <c r="B273" s="14" t="n"/>
      <c r="C273" s="15" t="n"/>
      <c r="D273" s="16">
        <f>IF(A273="","",UPPER(SUBSTITUTE(SUBSTITUTE(SUBSTITUTE(TRIM(A273),"-","")," ",""),"#","")))</f>
        <v/>
      </c>
      <c r="E273" s="17">
        <f>IF(D273="","",SUMIFS(Ledger!$C$5:$C$504,Ledger!$D$5:$D$504,D273))</f>
        <v/>
      </c>
      <c r="F273" s="17">
        <f>IF(D273="","",IF(COUNTIF($D$5:D273,D273)=1,ROUND(SUMIFS($C$5:$C$504,$D$5:$D$504,D273)-E273,2),0))</f>
        <v/>
      </c>
      <c r="G273" s="16">
        <f>IF(D273="","",IF(COUNTIF(Ledger!$D$5:$D$504,D273)=0,"Missing from ledger",IF(NOT(COUNTIF($D$5:D273,D273)=1),"Repeat line",IF(F273=0,"Matched","Amount differs"))))</f>
        <v/>
      </c>
      <c r="H273" s="16">
        <f>IF(D273="","",IF(COUNTIF($D$5:$D$504,D273)&gt;1,"Appears "&amp;COUNTIF($D$5:$D$504,D273)&amp;" times",""))</f>
        <v/>
      </c>
    </row>
    <row r="274">
      <c r="A274" s="13" t="n"/>
      <c r="B274" s="14" t="n"/>
      <c r="C274" s="15" t="n"/>
      <c r="D274" s="16">
        <f>IF(A274="","",UPPER(SUBSTITUTE(SUBSTITUTE(SUBSTITUTE(TRIM(A274),"-","")," ",""),"#","")))</f>
        <v/>
      </c>
      <c r="E274" s="17">
        <f>IF(D274="","",SUMIFS(Ledger!$C$5:$C$504,Ledger!$D$5:$D$504,D274))</f>
        <v/>
      </c>
      <c r="F274" s="17">
        <f>IF(D274="","",IF(COUNTIF($D$5:D274,D274)=1,ROUND(SUMIFS($C$5:$C$504,$D$5:$D$504,D274)-E274,2),0))</f>
        <v/>
      </c>
      <c r="G274" s="16">
        <f>IF(D274="","",IF(COUNTIF(Ledger!$D$5:$D$504,D274)=0,"Missing from ledger",IF(NOT(COUNTIF($D$5:D274,D274)=1),"Repeat line",IF(F274=0,"Matched","Amount differs"))))</f>
        <v/>
      </c>
      <c r="H274" s="16">
        <f>IF(D274="","",IF(COUNTIF($D$5:$D$504,D274)&gt;1,"Appears "&amp;COUNTIF($D$5:$D$504,D274)&amp;" times",""))</f>
        <v/>
      </c>
    </row>
    <row r="275">
      <c r="A275" s="13" t="n"/>
      <c r="B275" s="14" t="n"/>
      <c r="C275" s="15" t="n"/>
      <c r="D275" s="16">
        <f>IF(A275="","",UPPER(SUBSTITUTE(SUBSTITUTE(SUBSTITUTE(TRIM(A275),"-","")," ",""),"#","")))</f>
        <v/>
      </c>
      <c r="E275" s="17">
        <f>IF(D275="","",SUMIFS(Ledger!$C$5:$C$504,Ledger!$D$5:$D$504,D275))</f>
        <v/>
      </c>
      <c r="F275" s="17">
        <f>IF(D275="","",IF(COUNTIF($D$5:D275,D275)=1,ROUND(SUMIFS($C$5:$C$504,$D$5:$D$504,D275)-E275,2),0))</f>
        <v/>
      </c>
      <c r="G275" s="16">
        <f>IF(D275="","",IF(COUNTIF(Ledger!$D$5:$D$504,D275)=0,"Missing from ledger",IF(NOT(COUNTIF($D$5:D275,D275)=1),"Repeat line",IF(F275=0,"Matched","Amount differs"))))</f>
        <v/>
      </c>
      <c r="H275" s="16">
        <f>IF(D275="","",IF(COUNTIF($D$5:$D$504,D275)&gt;1,"Appears "&amp;COUNTIF($D$5:$D$504,D275)&amp;" times",""))</f>
        <v/>
      </c>
    </row>
    <row r="276">
      <c r="A276" s="13" t="n"/>
      <c r="B276" s="14" t="n"/>
      <c r="C276" s="15" t="n"/>
      <c r="D276" s="16">
        <f>IF(A276="","",UPPER(SUBSTITUTE(SUBSTITUTE(SUBSTITUTE(TRIM(A276),"-","")," ",""),"#","")))</f>
        <v/>
      </c>
      <c r="E276" s="17">
        <f>IF(D276="","",SUMIFS(Ledger!$C$5:$C$504,Ledger!$D$5:$D$504,D276))</f>
        <v/>
      </c>
      <c r="F276" s="17">
        <f>IF(D276="","",IF(COUNTIF($D$5:D276,D276)=1,ROUND(SUMIFS($C$5:$C$504,$D$5:$D$504,D276)-E276,2),0))</f>
        <v/>
      </c>
      <c r="G276" s="16">
        <f>IF(D276="","",IF(COUNTIF(Ledger!$D$5:$D$504,D276)=0,"Missing from ledger",IF(NOT(COUNTIF($D$5:D276,D276)=1),"Repeat line",IF(F276=0,"Matched","Amount differs"))))</f>
        <v/>
      </c>
      <c r="H276" s="16">
        <f>IF(D276="","",IF(COUNTIF($D$5:$D$504,D276)&gt;1,"Appears "&amp;COUNTIF($D$5:$D$504,D276)&amp;" times",""))</f>
        <v/>
      </c>
    </row>
    <row r="277">
      <c r="A277" s="13" t="n"/>
      <c r="B277" s="14" t="n"/>
      <c r="C277" s="15" t="n"/>
      <c r="D277" s="16">
        <f>IF(A277="","",UPPER(SUBSTITUTE(SUBSTITUTE(SUBSTITUTE(TRIM(A277),"-","")," ",""),"#","")))</f>
        <v/>
      </c>
      <c r="E277" s="17">
        <f>IF(D277="","",SUMIFS(Ledger!$C$5:$C$504,Ledger!$D$5:$D$504,D277))</f>
        <v/>
      </c>
      <c r="F277" s="17">
        <f>IF(D277="","",IF(COUNTIF($D$5:D277,D277)=1,ROUND(SUMIFS($C$5:$C$504,$D$5:$D$504,D277)-E277,2),0))</f>
        <v/>
      </c>
      <c r="G277" s="16">
        <f>IF(D277="","",IF(COUNTIF(Ledger!$D$5:$D$504,D277)=0,"Missing from ledger",IF(NOT(COUNTIF($D$5:D277,D277)=1),"Repeat line",IF(F277=0,"Matched","Amount differs"))))</f>
        <v/>
      </c>
      <c r="H277" s="16">
        <f>IF(D277="","",IF(COUNTIF($D$5:$D$504,D277)&gt;1,"Appears "&amp;COUNTIF($D$5:$D$504,D277)&amp;" times",""))</f>
        <v/>
      </c>
    </row>
    <row r="278">
      <c r="A278" s="13" t="n"/>
      <c r="B278" s="14" t="n"/>
      <c r="C278" s="15" t="n"/>
      <c r="D278" s="16">
        <f>IF(A278="","",UPPER(SUBSTITUTE(SUBSTITUTE(SUBSTITUTE(TRIM(A278),"-","")," ",""),"#","")))</f>
        <v/>
      </c>
      <c r="E278" s="17">
        <f>IF(D278="","",SUMIFS(Ledger!$C$5:$C$504,Ledger!$D$5:$D$504,D278))</f>
        <v/>
      </c>
      <c r="F278" s="17">
        <f>IF(D278="","",IF(COUNTIF($D$5:D278,D278)=1,ROUND(SUMIFS($C$5:$C$504,$D$5:$D$504,D278)-E278,2),0))</f>
        <v/>
      </c>
      <c r="G278" s="16">
        <f>IF(D278="","",IF(COUNTIF(Ledger!$D$5:$D$504,D278)=0,"Missing from ledger",IF(NOT(COUNTIF($D$5:D278,D278)=1),"Repeat line",IF(F278=0,"Matched","Amount differs"))))</f>
        <v/>
      </c>
      <c r="H278" s="16">
        <f>IF(D278="","",IF(COUNTIF($D$5:$D$504,D278)&gt;1,"Appears "&amp;COUNTIF($D$5:$D$504,D278)&amp;" times",""))</f>
        <v/>
      </c>
    </row>
    <row r="279">
      <c r="A279" s="13" t="n"/>
      <c r="B279" s="14" t="n"/>
      <c r="C279" s="15" t="n"/>
      <c r="D279" s="16">
        <f>IF(A279="","",UPPER(SUBSTITUTE(SUBSTITUTE(SUBSTITUTE(TRIM(A279),"-","")," ",""),"#","")))</f>
        <v/>
      </c>
      <c r="E279" s="17">
        <f>IF(D279="","",SUMIFS(Ledger!$C$5:$C$504,Ledger!$D$5:$D$504,D279))</f>
        <v/>
      </c>
      <c r="F279" s="17">
        <f>IF(D279="","",IF(COUNTIF($D$5:D279,D279)=1,ROUND(SUMIFS($C$5:$C$504,$D$5:$D$504,D279)-E279,2),0))</f>
        <v/>
      </c>
      <c r="G279" s="16">
        <f>IF(D279="","",IF(COUNTIF(Ledger!$D$5:$D$504,D279)=0,"Missing from ledger",IF(NOT(COUNTIF($D$5:D279,D279)=1),"Repeat line",IF(F279=0,"Matched","Amount differs"))))</f>
        <v/>
      </c>
      <c r="H279" s="16">
        <f>IF(D279="","",IF(COUNTIF($D$5:$D$504,D279)&gt;1,"Appears "&amp;COUNTIF($D$5:$D$504,D279)&amp;" times",""))</f>
        <v/>
      </c>
    </row>
    <row r="280">
      <c r="A280" s="13" t="n"/>
      <c r="B280" s="14" t="n"/>
      <c r="C280" s="15" t="n"/>
      <c r="D280" s="16">
        <f>IF(A280="","",UPPER(SUBSTITUTE(SUBSTITUTE(SUBSTITUTE(TRIM(A280),"-","")," ",""),"#","")))</f>
        <v/>
      </c>
      <c r="E280" s="17">
        <f>IF(D280="","",SUMIFS(Ledger!$C$5:$C$504,Ledger!$D$5:$D$504,D280))</f>
        <v/>
      </c>
      <c r="F280" s="17">
        <f>IF(D280="","",IF(COUNTIF($D$5:D280,D280)=1,ROUND(SUMIFS($C$5:$C$504,$D$5:$D$504,D280)-E280,2),0))</f>
        <v/>
      </c>
      <c r="G280" s="16">
        <f>IF(D280="","",IF(COUNTIF(Ledger!$D$5:$D$504,D280)=0,"Missing from ledger",IF(NOT(COUNTIF($D$5:D280,D280)=1),"Repeat line",IF(F280=0,"Matched","Amount differs"))))</f>
        <v/>
      </c>
      <c r="H280" s="16">
        <f>IF(D280="","",IF(COUNTIF($D$5:$D$504,D280)&gt;1,"Appears "&amp;COUNTIF($D$5:$D$504,D280)&amp;" times",""))</f>
        <v/>
      </c>
    </row>
    <row r="281">
      <c r="A281" s="13" t="n"/>
      <c r="B281" s="14" t="n"/>
      <c r="C281" s="15" t="n"/>
      <c r="D281" s="16">
        <f>IF(A281="","",UPPER(SUBSTITUTE(SUBSTITUTE(SUBSTITUTE(TRIM(A281),"-","")," ",""),"#","")))</f>
        <v/>
      </c>
      <c r="E281" s="17">
        <f>IF(D281="","",SUMIFS(Ledger!$C$5:$C$504,Ledger!$D$5:$D$504,D281))</f>
        <v/>
      </c>
      <c r="F281" s="17">
        <f>IF(D281="","",IF(COUNTIF($D$5:D281,D281)=1,ROUND(SUMIFS($C$5:$C$504,$D$5:$D$504,D281)-E281,2),0))</f>
        <v/>
      </c>
      <c r="G281" s="16">
        <f>IF(D281="","",IF(COUNTIF(Ledger!$D$5:$D$504,D281)=0,"Missing from ledger",IF(NOT(COUNTIF($D$5:D281,D281)=1),"Repeat line",IF(F281=0,"Matched","Amount differs"))))</f>
        <v/>
      </c>
      <c r="H281" s="16">
        <f>IF(D281="","",IF(COUNTIF($D$5:$D$504,D281)&gt;1,"Appears "&amp;COUNTIF($D$5:$D$504,D281)&amp;" times",""))</f>
        <v/>
      </c>
    </row>
    <row r="282">
      <c r="A282" s="13" t="n"/>
      <c r="B282" s="14" t="n"/>
      <c r="C282" s="15" t="n"/>
      <c r="D282" s="16">
        <f>IF(A282="","",UPPER(SUBSTITUTE(SUBSTITUTE(SUBSTITUTE(TRIM(A282),"-","")," ",""),"#","")))</f>
        <v/>
      </c>
      <c r="E282" s="17">
        <f>IF(D282="","",SUMIFS(Ledger!$C$5:$C$504,Ledger!$D$5:$D$504,D282))</f>
        <v/>
      </c>
      <c r="F282" s="17">
        <f>IF(D282="","",IF(COUNTIF($D$5:D282,D282)=1,ROUND(SUMIFS($C$5:$C$504,$D$5:$D$504,D282)-E282,2),0))</f>
        <v/>
      </c>
      <c r="G282" s="16">
        <f>IF(D282="","",IF(COUNTIF(Ledger!$D$5:$D$504,D282)=0,"Missing from ledger",IF(NOT(COUNTIF($D$5:D282,D282)=1),"Repeat line",IF(F282=0,"Matched","Amount differs"))))</f>
        <v/>
      </c>
      <c r="H282" s="16">
        <f>IF(D282="","",IF(COUNTIF($D$5:$D$504,D282)&gt;1,"Appears "&amp;COUNTIF($D$5:$D$504,D282)&amp;" times",""))</f>
        <v/>
      </c>
    </row>
    <row r="283">
      <c r="A283" s="13" t="n"/>
      <c r="B283" s="14" t="n"/>
      <c r="C283" s="15" t="n"/>
      <c r="D283" s="16">
        <f>IF(A283="","",UPPER(SUBSTITUTE(SUBSTITUTE(SUBSTITUTE(TRIM(A283),"-","")," ",""),"#","")))</f>
        <v/>
      </c>
      <c r="E283" s="17">
        <f>IF(D283="","",SUMIFS(Ledger!$C$5:$C$504,Ledger!$D$5:$D$504,D283))</f>
        <v/>
      </c>
      <c r="F283" s="17">
        <f>IF(D283="","",IF(COUNTIF($D$5:D283,D283)=1,ROUND(SUMIFS($C$5:$C$504,$D$5:$D$504,D283)-E283,2),0))</f>
        <v/>
      </c>
      <c r="G283" s="16">
        <f>IF(D283="","",IF(COUNTIF(Ledger!$D$5:$D$504,D283)=0,"Missing from ledger",IF(NOT(COUNTIF($D$5:D283,D283)=1),"Repeat line",IF(F283=0,"Matched","Amount differs"))))</f>
        <v/>
      </c>
      <c r="H283" s="16">
        <f>IF(D283="","",IF(COUNTIF($D$5:$D$504,D283)&gt;1,"Appears "&amp;COUNTIF($D$5:$D$504,D283)&amp;" times",""))</f>
        <v/>
      </c>
    </row>
    <row r="284">
      <c r="A284" s="13" t="n"/>
      <c r="B284" s="14" t="n"/>
      <c r="C284" s="15" t="n"/>
      <c r="D284" s="16">
        <f>IF(A284="","",UPPER(SUBSTITUTE(SUBSTITUTE(SUBSTITUTE(TRIM(A284),"-","")," ",""),"#","")))</f>
        <v/>
      </c>
      <c r="E284" s="17">
        <f>IF(D284="","",SUMIFS(Ledger!$C$5:$C$504,Ledger!$D$5:$D$504,D284))</f>
        <v/>
      </c>
      <c r="F284" s="17">
        <f>IF(D284="","",IF(COUNTIF($D$5:D284,D284)=1,ROUND(SUMIFS($C$5:$C$504,$D$5:$D$504,D284)-E284,2),0))</f>
        <v/>
      </c>
      <c r="G284" s="16">
        <f>IF(D284="","",IF(COUNTIF(Ledger!$D$5:$D$504,D284)=0,"Missing from ledger",IF(NOT(COUNTIF($D$5:D284,D284)=1),"Repeat line",IF(F284=0,"Matched","Amount differs"))))</f>
        <v/>
      </c>
      <c r="H284" s="16">
        <f>IF(D284="","",IF(COUNTIF($D$5:$D$504,D284)&gt;1,"Appears "&amp;COUNTIF($D$5:$D$504,D284)&amp;" times",""))</f>
        <v/>
      </c>
    </row>
    <row r="285">
      <c r="A285" s="13" t="n"/>
      <c r="B285" s="14" t="n"/>
      <c r="C285" s="15" t="n"/>
      <c r="D285" s="16">
        <f>IF(A285="","",UPPER(SUBSTITUTE(SUBSTITUTE(SUBSTITUTE(TRIM(A285),"-","")," ",""),"#","")))</f>
        <v/>
      </c>
      <c r="E285" s="17">
        <f>IF(D285="","",SUMIFS(Ledger!$C$5:$C$504,Ledger!$D$5:$D$504,D285))</f>
        <v/>
      </c>
      <c r="F285" s="17">
        <f>IF(D285="","",IF(COUNTIF($D$5:D285,D285)=1,ROUND(SUMIFS($C$5:$C$504,$D$5:$D$504,D285)-E285,2),0))</f>
        <v/>
      </c>
      <c r="G285" s="16">
        <f>IF(D285="","",IF(COUNTIF(Ledger!$D$5:$D$504,D285)=0,"Missing from ledger",IF(NOT(COUNTIF($D$5:D285,D285)=1),"Repeat line",IF(F285=0,"Matched","Amount differs"))))</f>
        <v/>
      </c>
      <c r="H285" s="16">
        <f>IF(D285="","",IF(COUNTIF($D$5:$D$504,D285)&gt;1,"Appears "&amp;COUNTIF($D$5:$D$504,D285)&amp;" times",""))</f>
        <v/>
      </c>
    </row>
    <row r="286">
      <c r="A286" s="13" t="n"/>
      <c r="B286" s="14" t="n"/>
      <c r="C286" s="15" t="n"/>
      <c r="D286" s="16">
        <f>IF(A286="","",UPPER(SUBSTITUTE(SUBSTITUTE(SUBSTITUTE(TRIM(A286),"-","")," ",""),"#","")))</f>
        <v/>
      </c>
      <c r="E286" s="17">
        <f>IF(D286="","",SUMIFS(Ledger!$C$5:$C$504,Ledger!$D$5:$D$504,D286))</f>
        <v/>
      </c>
      <c r="F286" s="17">
        <f>IF(D286="","",IF(COUNTIF($D$5:D286,D286)=1,ROUND(SUMIFS($C$5:$C$504,$D$5:$D$504,D286)-E286,2),0))</f>
        <v/>
      </c>
      <c r="G286" s="16">
        <f>IF(D286="","",IF(COUNTIF(Ledger!$D$5:$D$504,D286)=0,"Missing from ledger",IF(NOT(COUNTIF($D$5:D286,D286)=1),"Repeat line",IF(F286=0,"Matched","Amount differs"))))</f>
        <v/>
      </c>
      <c r="H286" s="16">
        <f>IF(D286="","",IF(COUNTIF($D$5:$D$504,D286)&gt;1,"Appears "&amp;COUNTIF($D$5:$D$504,D286)&amp;" times",""))</f>
        <v/>
      </c>
    </row>
    <row r="287">
      <c r="A287" s="13" t="n"/>
      <c r="B287" s="14" t="n"/>
      <c r="C287" s="15" t="n"/>
      <c r="D287" s="16">
        <f>IF(A287="","",UPPER(SUBSTITUTE(SUBSTITUTE(SUBSTITUTE(TRIM(A287),"-","")," ",""),"#","")))</f>
        <v/>
      </c>
      <c r="E287" s="17">
        <f>IF(D287="","",SUMIFS(Ledger!$C$5:$C$504,Ledger!$D$5:$D$504,D287))</f>
        <v/>
      </c>
      <c r="F287" s="17">
        <f>IF(D287="","",IF(COUNTIF($D$5:D287,D287)=1,ROUND(SUMIFS($C$5:$C$504,$D$5:$D$504,D287)-E287,2),0))</f>
        <v/>
      </c>
      <c r="G287" s="16">
        <f>IF(D287="","",IF(COUNTIF(Ledger!$D$5:$D$504,D287)=0,"Missing from ledger",IF(NOT(COUNTIF($D$5:D287,D287)=1),"Repeat line",IF(F287=0,"Matched","Amount differs"))))</f>
        <v/>
      </c>
      <c r="H287" s="16">
        <f>IF(D287="","",IF(COUNTIF($D$5:$D$504,D287)&gt;1,"Appears "&amp;COUNTIF($D$5:$D$504,D287)&amp;" times",""))</f>
        <v/>
      </c>
    </row>
    <row r="288">
      <c r="A288" s="13" t="n"/>
      <c r="B288" s="14" t="n"/>
      <c r="C288" s="15" t="n"/>
      <c r="D288" s="16">
        <f>IF(A288="","",UPPER(SUBSTITUTE(SUBSTITUTE(SUBSTITUTE(TRIM(A288),"-","")," ",""),"#","")))</f>
        <v/>
      </c>
      <c r="E288" s="17">
        <f>IF(D288="","",SUMIFS(Ledger!$C$5:$C$504,Ledger!$D$5:$D$504,D288))</f>
        <v/>
      </c>
      <c r="F288" s="17">
        <f>IF(D288="","",IF(COUNTIF($D$5:D288,D288)=1,ROUND(SUMIFS($C$5:$C$504,$D$5:$D$504,D288)-E288,2),0))</f>
        <v/>
      </c>
      <c r="G288" s="16">
        <f>IF(D288="","",IF(COUNTIF(Ledger!$D$5:$D$504,D288)=0,"Missing from ledger",IF(NOT(COUNTIF($D$5:D288,D288)=1),"Repeat line",IF(F288=0,"Matched","Amount differs"))))</f>
        <v/>
      </c>
      <c r="H288" s="16">
        <f>IF(D288="","",IF(COUNTIF($D$5:$D$504,D288)&gt;1,"Appears "&amp;COUNTIF($D$5:$D$504,D288)&amp;" times",""))</f>
        <v/>
      </c>
    </row>
    <row r="289">
      <c r="A289" s="13" t="n"/>
      <c r="B289" s="14" t="n"/>
      <c r="C289" s="15" t="n"/>
      <c r="D289" s="16">
        <f>IF(A289="","",UPPER(SUBSTITUTE(SUBSTITUTE(SUBSTITUTE(TRIM(A289),"-","")," ",""),"#","")))</f>
        <v/>
      </c>
      <c r="E289" s="17">
        <f>IF(D289="","",SUMIFS(Ledger!$C$5:$C$504,Ledger!$D$5:$D$504,D289))</f>
        <v/>
      </c>
      <c r="F289" s="17">
        <f>IF(D289="","",IF(COUNTIF($D$5:D289,D289)=1,ROUND(SUMIFS($C$5:$C$504,$D$5:$D$504,D289)-E289,2),0))</f>
        <v/>
      </c>
      <c r="G289" s="16">
        <f>IF(D289="","",IF(COUNTIF(Ledger!$D$5:$D$504,D289)=0,"Missing from ledger",IF(NOT(COUNTIF($D$5:D289,D289)=1),"Repeat line",IF(F289=0,"Matched","Amount differs"))))</f>
        <v/>
      </c>
      <c r="H289" s="16">
        <f>IF(D289="","",IF(COUNTIF($D$5:$D$504,D289)&gt;1,"Appears "&amp;COUNTIF($D$5:$D$504,D289)&amp;" times",""))</f>
        <v/>
      </c>
    </row>
    <row r="290">
      <c r="A290" s="13" t="n"/>
      <c r="B290" s="14" t="n"/>
      <c r="C290" s="15" t="n"/>
      <c r="D290" s="16">
        <f>IF(A290="","",UPPER(SUBSTITUTE(SUBSTITUTE(SUBSTITUTE(TRIM(A290),"-","")," ",""),"#","")))</f>
        <v/>
      </c>
      <c r="E290" s="17">
        <f>IF(D290="","",SUMIFS(Ledger!$C$5:$C$504,Ledger!$D$5:$D$504,D290))</f>
        <v/>
      </c>
      <c r="F290" s="17">
        <f>IF(D290="","",IF(COUNTIF($D$5:D290,D290)=1,ROUND(SUMIFS($C$5:$C$504,$D$5:$D$504,D290)-E290,2),0))</f>
        <v/>
      </c>
      <c r="G290" s="16">
        <f>IF(D290="","",IF(COUNTIF(Ledger!$D$5:$D$504,D290)=0,"Missing from ledger",IF(NOT(COUNTIF($D$5:D290,D290)=1),"Repeat line",IF(F290=0,"Matched","Amount differs"))))</f>
        <v/>
      </c>
      <c r="H290" s="16">
        <f>IF(D290="","",IF(COUNTIF($D$5:$D$504,D290)&gt;1,"Appears "&amp;COUNTIF($D$5:$D$504,D290)&amp;" times",""))</f>
        <v/>
      </c>
    </row>
    <row r="291">
      <c r="A291" s="13" t="n"/>
      <c r="B291" s="14" t="n"/>
      <c r="C291" s="15" t="n"/>
      <c r="D291" s="16">
        <f>IF(A291="","",UPPER(SUBSTITUTE(SUBSTITUTE(SUBSTITUTE(TRIM(A291),"-","")," ",""),"#","")))</f>
        <v/>
      </c>
      <c r="E291" s="17">
        <f>IF(D291="","",SUMIFS(Ledger!$C$5:$C$504,Ledger!$D$5:$D$504,D291))</f>
        <v/>
      </c>
      <c r="F291" s="17">
        <f>IF(D291="","",IF(COUNTIF($D$5:D291,D291)=1,ROUND(SUMIFS($C$5:$C$504,$D$5:$D$504,D291)-E291,2),0))</f>
        <v/>
      </c>
      <c r="G291" s="16">
        <f>IF(D291="","",IF(COUNTIF(Ledger!$D$5:$D$504,D291)=0,"Missing from ledger",IF(NOT(COUNTIF($D$5:D291,D291)=1),"Repeat line",IF(F291=0,"Matched","Amount differs"))))</f>
        <v/>
      </c>
      <c r="H291" s="16">
        <f>IF(D291="","",IF(COUNTIF($D$5:$D$504,D291)&gt;1,"Appears "&amp;COUNTIF($D$5:$D$504,D291)&amp;" times",""))</f>
        <v/>
      </c>
    </row>
    <row r="292">
      <c r="A292" s="13" t="n"/>
      <c r="B292" s="14" t="n"/>
      <c r="C292" s="15" t="n"/>
      <c r="D292" s="16">
        <f>IF(A292="","",UPPER(SUBSTITUTE(SUBSTITUTE(SUBSTITUTE(TRIM(A292),"-","")," ",""),"#","")))</f>
        <v/>
      </c>
      <c r="E292" s="17">
        <f>IF(D292="","",SUMIFS(Ledger!$C$5:$C$504,Ledger!$D$5:$D$504,D292))</f>
        <v/>
      </c>
      <c r="F292" s="17">
        <f>IF(D292="","",IF(COUNTIF($D$5:D292,D292)=1,ROUND(SUMIFS($C$5:$C$504,$D$5:$D$504,D292)-E292,2),0))</f>
        <v/>
      </c>
      <c r="G292" s="16">
        <f>IF(D292="","",IF(COUNTIF(Ledger!$D$5:$D$504,D292)=0,"Missing from ledger",IF(NOT(COUNTIF($D$5:D292,D292)=1),"Repeat line",IF(F292=0,"Matched","Amount differs"))))</f>
        <v/>
      </c>
      <c r="H292" s="16">
        <f>IF(D292="","",IF(COUNTIF($D$5:$D$504,D292)&gt;1,"Appears "&amp;COUNTIF($D$5:$D$504,D292)&amp;" times",""))</f>
        <v/>
      </c>
    </row>
    <row r="293">
      <c r="A293" s="13" t="n"/>
      <c r="B293" s="14" t="n"/>
      <c r="C293" s="15" t="n"/>
      <c r="D293" s="16">
        <f>IF(A293="","",UPPER(SUBSTITUTE(SUBSTITUTE(SUBSTITUTE(TRIM(A293),"-","")," ",""),"#","")))</f>
        <v/>
      </c>
      <c r="E293" s="17">
        <f>IF(D293="","",SUMIFS(Ledger!$C$5:$C$504,Ledger!$D$5:$D$504,D293))</f>
        <v/>
      </c>
      <c r="F293" s="17">
        <f>IF(D293="","",IF(COUNTIF($D$5:D293,D293)=1,ROUND(SUMIFS($C$5:$C$504,$D$5:$D$504,D293)-E293,2),0))</f>
        <v/>
      </c>
      <c r="G293" s="16">
        <f>IF(D293="","",IF(COUNTIF(Ledger!$D$5:$D$504,D293)=0,"Missing from ledger",IF(NOT(COUNTIF($D$5:D293,D293)=1),"Repeat line",IF(F293=0,"Matched","Amount differs"))))</f>
        <v/>
      </c>
      <c r="H293" s="16">
        <f>IF(D293="","",IF(COUNTIF($D$5:$D$504,D293)&gt;1,"Appears "&amp;COUNTIF($D$5:$D$504,D293)&amp;" times",""))</f>
        <v/>
      </c>
    </row>
    <row r="294">
      <c r="A294" s="13" t="n"/>
      <c r="B294" s="14" t="n"/>
      <c r="C294" s="15" t="n"/>
      <c r="D294" s="16">
        <f>IF(A294="","",UPPER(SUBSTITUTE(SUBSTITUTE(SUBSTITUTE(TRIM(A294),"-","")," ",""),"#","")))</f>
        <v/>
      </c>
      <c r="E294" s="17">
        <f>IF(D294="","",SUMIFS(Ledger!$C$5:$C$504,Ledger!$D$5:$D$504,D294))</f>
        <v/>
      </c>
      <c r="F294" s="17">
        <f>IF(D294="","",IF(COUNTIF($D$5:D294,D294)=1,ROUND(SUMIFS($C$5:$C$504,$D$5:$D$504,D294)-E294,2),0))</f>
        <v/>
      </c>
      <c r="G294" s="16">
        <f>IF(D294="","",IF(COUNTIF(Ledger!$D$5:$D$504,D294)=0,"Missing from ledger",IF(NOT(COUNTIF($D$5:D294,D294)=1),"Repeat line",IF(F294=0,"Matched","Amount differs"))))</f>
        <v/>
      </c>
      <c r="H294" s="16">
        <f>IF(D294="","",IF(COUNTIF($D$5:$D$504,D294)&gt;1,"Appears "&amp;COUNTIF($D$5:$D$504,D294)&amp;" times",""))</f>
        <v/>
      </c>
    </row>
    <row r="295">
      <c r="A295" s="13" t="n"/>
      <c r="B295" s="14" t="n"/>
      <c r="C295" s="15" t="n"/>
      <c r="D295" s="16">
        <f>IF(A295="","",UPPER(SUBSTITUTE(SUBSTITUTE(SUBSTITUTE(TRIM(A295),"-","")," ",""),"#","")))</f>
        <v/>
      </c>
      <c r="E295" s="17">
        <f>IF(D295="","",SUMIFS(Ledger!$C$5:$C$504,Ledger!$D$5:$D$504,D295))</f>
        <v/>
      </c>
      <c r="F295" s="17">
        <f>IF(D295="","",IF(COUNTIF($D$5:D295,D295)=1,ROUND(SUMIFS($C$5:$C$504,$D$5:$D$504,D295)-E295,2),0))</f>
        <v/>
      </c>
      <c r="G295" s="16">
        <f>IF(D295="","",IF(COUNTIF(Ledger!$D$5:$D$504,D295)=0,"Missing from ledger",IF(NOT(COUNTIF($D$5:D295,D295)=1),"Repeat line",IF(F295=0,"Matched","Amount differs"))))</f>
        <v/>
      </c>
      <c r="H295" s="16">
        <f>IF(D295="","",IF(COUNTIF($D$5:$D$504,D295)&gt;1,"Appears "&amp;COUNTIF($D$5:$D$504,D295)&amp;" times",""))</f>
        <v/>
      </c>
    </row>
    <row r="296">
      <c r="A296" s="13" t="n"/>
      <c r="B296" s="14" t="n"/>
      <c r="C296" s="15" t="n"/>
      <c r="D296" s="16">
        <f>IF(A296="","",UPPER(SUBSTITUTE(SUBSTITUTE(SUBSTITUTE(TRIM(A296),"-","")," ",""),"#","")))</f>
        <v/>
      </c>
      <c r="E296" s="17">
        <f>IF(D296="","",SUMIFS(Ledger!$C$5:$C$504,Ledger!$D$5:$D$504,D296))</f>
        <v/>
      </c>
      <c r="F296" s="17">
        <f>IF(D296="","",IF(COUNTIF($D$5:D296,D296)=1,ROUND(SUMIFS($C$5:$C$504,$D$5:$D$504,D296)-E296,2),0))</f>
        <v/>
      </c>
      <c r="G296" s="16">
        <f>IF(D296="","",IF(COUNTIF(Ledger!$D$5:$D$504,D296)=0,"Missing from ledger",IF(NOT(COUNTIF($D$5:D296,D296)=1),"Repeat line",IF(F296=0,"Matched","Amount differs"))))</f>
        <v/>
      </c>
      <c r="H296" s="16">
        <f>IF(D296="","",IF(COUNTIF($D$5:$D$504,D296)&gt;1,"Appears "&amp;COUNTIF($D$5:$D$504,D296)&amp;" times",""))</f>
        <v/>
      </c>
    </row>
    <row r="297">
      <c r="A297" s="13" t="n"/>
      <c r="B297" s="14" t="n"/>
      <c r="C297" s="15" t="n"/>
      <c r="D297" s="16">
        <f>IF(A297="","",UPPER(SUBSTITUTE(SUBSTITUTE(SUBSTITUTE(TRIM(A297),"-","")," ",""),"#","")))</f>
        <v/>
      </c>
      <c r="E297" s="17">
        <f>IF(D297="","",SUMIFS(Ledger!$C$5:$C$504,Ledger!$D$5:$D$504,D297))</f>
        <v/>
      </c>
      <c r="F297" s="17">
        <f>IF(D297="","",IF(COUNTIF($D$5:D297,D297)=1,ROUND(SUMIFS($C$5:$C$504,$D$5:$D$504,D297)-E297,2),0))</f>
        <v/>
      </c>
      <c r="G297" s="16">
        <f>IF(D297="","",IF(COUNTIF(Ledger!$D$5:$D$504,D297)=0,"Missing from ledger",IF(NOT(COUNTIF($D$5:D297,D297)=1),"Repeat line",IF(F297=0,"Matched","Amount differs"))))</f>
        <v/>
      </c>
      <c r="H297" s="16">
        <f>IF(D297="","",IF(COUNTIF($D$5:$D$504,D297)&gt;1,"Appears "&amp;COUNTIF($D$5:$D$504,D297)&amp;" times",""))</f>
        <v/>
      </c>
    </row>
    <row r="298">
      <c r="A298" s="13" t="n"/>
      <c r="B298" s="14" t="n"/>
      <c r="C298" s="15" t="n"/>
      <c r="D298" s="16">
        <f>IF(A298="","",UPPER(SUBSTITUTE(SUBSTITUTE(SUBSTITUTE(TRIM(A298),"-","")," ",""),"#","")))</f>
        <v/>
      </c>
      <c r="E298" s="17">
        <f>IF(D298="","",SUMIFS(Ledger!$C$5:$C$504,Ledger!$D$5:$D$504,D298))</f>
        <v/>
      </c>
      <c r="F298" s="17">
        <f>IF(D298="","",IF(COUNTIF($D$5:D298,D298)=1,ROUND(SUMIFS($C$5:$C$504,$D$5:$D$504,D298)-E298,2),0))</f>
        <v/>
      </c>
      <c r="G298" s="16">
        <f>IF(D298="","",IF(COUNTIF(Ledger!$D$5:$D$504,D298)=0,"Missing from ledger",IF(NOT(COUNTIF($D$5:D298,D298)=1),"Repeat line",IF(F298=0,"Matched","Amount differs"))))</f>
        <v/>
      </c>
      <c r="H298" s="16">
        <f>IF(D298="","",IF(COUNTIF($D$5:$D$504,D298)&gt;1,"Appears "&amp;COUNTIF($D$5:$D$504,D298)&amp;" times",""))</f>
        <v/>
      </c>
    </row>
    <row r="299">
      <c r="A299" s="13" t="n"/>
      <c r="B299" s="14" t="n"/>
      <c r="C299" s="15" t="n"/>
      <c r="D299" s="16">
        <f>IF(A299="","",UPPER(SUBSTITUTE(SUBSTITUTE(SUBSTITUTE(TRIM(A299),"-","")," ",""),"#","")))</f>
        <v/>
      </c>
      <c r="E299" s="17">
        <f>IF(D299="","",SUMIFS(Ledger!$C$5:$C$504,Ledger!$D$5:$D$504,D299))</f>
        <v/>
      </c>
      <c r="F299" s="17">
        <f>IF(D299="","",IF(COUNTIF($D$5:D299,D299)=1,ROUND(SUMIFS($C$5:$C$504,$D$5:$D$504,D299)-E299,2),0))</f>
        <v/>
      </c>
      <c r="G299" s="16">
        <f>IF(D299="","",IF(COUNTIF(Ledger!$D$5:$D$504,D299)=0,"Missing from ledger",IF(NOT(COUNTIF($D$5:D299,D299)=1),"Repeat line",IF(F299=0,"Matched","Amount differs"))))</f>
        <v/>
      </c>
      <c r="H299" s="16">
        <f>IF(D299="","",IF(COUNTIF($D$5:$D$504,D299)&gt;1,"Appears "&amp;COUNTIF($D$5:$D$504,D299)&amp;" times",""))</f>
        <v/>
      </c>
    </row>
    <row r="300">
      <c r="A300" s="13" t="n"/>
      <c r="B300" s="14" t="n"/>
      <c r="C300" s="15" t="n"/>
      <c r="D300" s="16">
        <f>IF(A300="","",UPPER(SUBSTITUTE(SUBSTITUTE(SUBSTITUTE(TRIM(A300),"-","")," ",""),"#","")))</f>
        <v/>
      </c>
      <c r="E300" s="17">
        <f>IF(D300="","",SUMIFS(Ledger!$C$5:$C$504,Ledger!$D$5:$D$504,D300))</f>
        <v/>
      </c>
      <c r="F300" s="17">
        <f>IF(D300="","",IF(COUNTIF($D$5:D300,D300)=1,ROUND(SUMIFS($C$5:$C$504,$D$5:$D$504,D300)-E300,2),0))</f>
        <v/>
      </c>
      <c r="G300" s="16">
        <f>IF(D300="","",IF(COUNTIF(Ledger!$D$5:$D$504,D300)=0,"Missing from ledger",IF(NOT(COUNTIF($D$5:D300,D300)=1),"Repeat line",IF(F300=0,"Matched","Amount differs"))))</f>
        <v/>
      </c>
      <c r="H300" s="16">
        <f>IF(D300="","",IF(COUNTIF($D$5:$D$504,D300)&gt;1,"Appears "&amp;COUNTIF($D$5:$D$504,D300)&amp;" times",""))</f>
        <v/>
      </c>
    </row>
    <row r="301">
      <c r="A301" s="13" t="n"/>
      <c r="B301" s="14" t="n"/>
      <c r="C301" s="15" t="n"/>
      <c r="D301" s="16">
        <f>IF(A301="","",UPPER(SUBSTITUTE(SUBSTITUTE(SUBSTITUTE(TRIM(A301),"-","")," ",""),"#","")))</f>
        <v/>
      </c>
      <c r="E301" s="17">
        <f>IF(D301="","",SUMIFS(Ledger!$C$5:$C$504,Ledger!$D$5:$D$504,D301))</f>
        <v/>
      </c>
      <c r="F301" s="17">
        <f>IF(D301="","",IF(COUNTIF($D$5:D301,D301)=1,ROUND(SUMIFS($C$5:$C$504,$D$5:$D$504,D301)-E301,2),0))</f>
        <v/>
      </c>
      <c r="G301" s="16">
        <f>IF(D301="","",IF(COUNTIF(Ledger!$D$5:$D$504,D301)=0,"Missing from ledger",IF(NOT(COUNTIF($D$5:D301,D301)=1),"Repeat line",IF(F301=0,"Matched","Amount differs"))))</f>
        <v/>
      </c>
      <c r="H301" s="16">
        <f>IF(D301="","",IF(COUNTIF($D$5:$D$504,D301)&gt;1,"Appears "&amp;COUNTIF($D$5:$D$504,D301)&amp;" times",""))</f>
        <v/>
      </c>
    </row>
    <row r="302">
      <c r="A302" s="13" t="n"/>
      <c r="B302" s="14" t="n"/>
      <c r="C302" s="15" t="n"/>
      <c r="D302" s="16">
        <f>IF(A302="","",UPPER(SUBSTITUTE(SUBSTITUTE(SUBSTITUTE(TRIM(A302),"-","")," ",""),"#","")))</f>
        <v/>
      </c>
      <c r="E302" s="17">
        <f>IF(D302="","",SUMIFS(Ledger!$C$5:$C$504,Ledger!$D$5:$D$504,D302))</f>
        <v/>
      </c>
      <c r="F302" s="17">
        <f>IF(D302="","",IF(COUNTIF($D$5:D302,D302)=1,ROUND(SUMIFS($C$5:$C$504,$D$5:$D$504,D302)-E302,2),0))</f>
        <v/>
      </c>
      <c r="G302" s="16">
        <f>IF(D302="","",IF(COUNTIF(Ledger!$D$5:$D$504,D302)=0,"Missing from ledger",IF(NOT(COUNTIF($D$5:D302,D302)=1),"Repeat line",IF(F302=0,"Matched","Amount differs"))))</f>
        <v/>
      </c>
      <c r="H302" s="16">
        <f>IF(D302="","",IF(COUNTIF($D$5:$D$504,D302)&gt;1,"Appears "&amp;COUNTIF($D$5:$D$504,D302)&amp;" times",""))</f>
        <v/>
      </c>
    </row>
    <row r="303">
      <c r="A303" s="13" t="n"/>
      <c r="B303" s="14" t="n"/>
      <c r="C303" s="15" t="n"/>
      <c r="D303" s="16">
        <f>IF(A303="","",UPPER(SUBSTITUTE(SUBSTITUTE(SUBSTITUTE(TRIM(A303),"-","")," ",""),"#","")))</f>
        <v/>
      </c>
      <c r="E303" s="17">
        <f>IF(D303="","",SUMIFS(Ledger!$C$5:$C$504,Ledger!$D$5:$D$504,D303))</f>
        <v/>
      </c>
      <c r="F303" s="17">
        <f>IF(D303="","",IF(COUNTIF($D$5:D303,D303)=1,ROUND(SUMIFS($C$5:$C$504,$D$5:$D$504,D303)-E303,2),0))</f>
        <v/>
      </c>
      <c r="G303" s="16">
        <f>IF(D303="","",IF(COUNTIF(Ledger!$D$5:$D$504,D303)=0,"Missing from ledger",IF(NOT(COUNTIF($D$5:D303,D303)=1),"Repeat line",IF(F303=0,"Matched","Amount differs"))))</f>
        <v/>
      </c>
      <c r="H303" s="16">
        <f>IF(D303="","",IF(COUNTIF($D$5:$D$504,D303)&gt;1,"Appears "&amp;COUNTIF($D$5:$D$504,D303)&amp;" times",""))</f>
        <v/>
      </c>
    </row>
    <row r="304">
      <c r="A304" s="13" t="n"/>
      <c r="B304" s="14" t="n"/>
      <c r="C304" s="15" t="n"/>
      <c r="D304" s="16">
        <f>IF(A304="","",UPPER(SUBSTITUTE(SUBSTITUTE(SUBSTITUTE(TRIM(A304),"-","")," ",""),"#","")))</f>
        <v/>
      </c>
      <c r="E304" s="17">
        <f>IF(D304="","",SUMIFS(Ledger!$C$5:$C$504,Ledger!$D$5:$D$504,D304))</f>
        <v/>
      </c>
      <c r="F304" s="17">
        <f>IF(D304="","",IF(COUNTIF($D$5:D304,D304)=1,ROUND(SUMIFS($C$5:$C$504,$D$5:$D$504,D304)-E304,2),0))</f>
        <v/>
      </c>
      <c r="G304" s="16">
        <f>IF(D304="","",IF(COUNTIF(Ledger!$D$5:$D$504,D304)=0,"Missing from ledger",IF(NOT(COUNTIF($D$5:D304,D304)=1),"Repeat line",IF(F304=0,"Matched","Amount differs"))))</f>
        <v/>
      </c>
      <c r="H304" s="16">
        <f>IF(D304="","",IF(COUNTIF($D$5:$D$504,D304)&gt;1,"Appears "&amp;COUNTIF($D$5:$D$504,D304)&amp;" times",""))</f>
        <v/>
      </c>
    </row>
    <row r="305">
      <c r="A305" s="13" t="n"/>
      <c r="B305" s="14" t="n"/>
      <c r="C305" s="15" t="n"/>
      <c r="D305" s="16">
        <f>IF(A305="","",UPPER(SUBSTITUTE(SUBSTITUTE(SUBSTITUTE(TRIM(A305),"-","")," ",""),"#","")))</f>
        <v/>
      </c>
      <c r="E305" s="17">
        <f>IF(D305="","",SUMIFS(Ledger!$C$5:$C$504,Ledger!$D$5:$D$504,D305))</f>
        <v/>
      </c>
      <c r="F305" s="17">
        <f>IF(D305="","",IF(COUNTIF($D$5:D305,D305)=1,ROUND(SUMIFS($C$5:$C$504,$D$5:$D$504,D305)-E305,2),0))</f>
        <v/>
      </c>
      <c r="G305" s="16">
        <f>IF(D305="","",IF(COUNTIF(Ledger!$D$5:$D$504,D305)=0,"Missing from ledger",IF(NOT(COUNTIF($D$5:D305,D305)=1),"Repeat line",IF(F305=0,"Matched","Amount differs"))))</f>
        <v/>
      </c>
      <c r="H305" s="16">
        <f>IF(D305="","",IF(COUNTIF($D$5:$D$504,D305)&gt;1,"Appears "&amp;COUNTIF($D$5:$D$504,D305)&amp;" times",""))</f>
        <v/>
      </c>
    </row>
    <row r="306">
      <c r="A306" s="13" t="n"/>
      <c r="B306" s="14" t="n"/>
      <c r="C306" s="15" t="n"/>
      <c r="D306" s="16">
        <f>IF(A306="","",UPPER(SUBSTITUTE(SUBSTITUTE(SUBSTITUTE(TRIM(A306),"-","")," ",""),"#","")))</f>
        <v/>
      </c>
      <c r="E306" s="17">
        <f>IF(D306="","",SUMIFS(Ledger!$C$5:$C$504,Ledger!$D$5:$D$504,D306))</f>
        <v/>
      </c>
      <c r="F306" s="17">
        <f>IF(D306="","",IF(COUNTIF($D$5:D306,D306)=1,ROUND(SUMIFS($C$5:$C$504,$D$5:$D$504,D306)-E306,2),0))</f>
        <v/>
      </c>
      <c r="G306" s="16">
        <f>IF(D306="","",IF(COUNTIF(Ledger!$D$5:$D$504,D306)=0,"Missing from ledger",IF(NOT(COUNTIF($D$5:D306,D306)=1),"Repeat line",IF(F306=0,"Matched","Amount differs"))))</f>
        <v/>
      </c>
      <c r="H306" s="16">
        <f>IF(D306="","",IF(COUNTIF($D$5:$D$504,D306)&gt;1,"Appears "&amp;COUNTIF($D$5:$D$504,D306)&amp;" times",""))</f>
        <v/>
      </c>
    </row>
    <row r="307">
      <c r="A307" s="13" t="n"/>
      <c r="B307" s="14" t="n"/>
      <c r="C307" s="15" t="n"/>
      <c r="D307" s="16">
        <f>IF(A307="","",UPPER(SUBSTITUTE(SUBSTITUTE(SUBSTITUTE(TRIM(A307),"-","")," ",""),"#","")))</f>
        <v/>
      </c>
      <c r="E307" s="17">
        <f>IF(D307="","",SUMIFS(Ledger!$C$5:$C$504,Ledger!$D$5:$D$504,D307))</f>
        <v/>
      </c>
      <c r="F307" s="17">
        <f>IF(D307="","",IF(COUNTIF($D$5:D307,D307)=1,ROUND(SUMIFS($C$5:$C$504,$D$5:$D$504,D307)-E307,2),0))</f>
        <v/>
      </c>
      <c r="G307" s="16">
        <f>IF(D307="","",IF(COUNTIF(Ledger!$D$5:$D$504,D307)=0,"Missing from ledger",IF(NOT(COUNTIF($D$5:D307,D307)=1),"Repeat line",IF(F307=0,"Matched","Amount differs"))))</f>
        <v/>
      </c>
      <c r="H307" s="16">
        <f>IF(D307="","",IF(COUNTIF($D$5:$D$504,D307)&gt;1,"Appears "&amp;COUNTIF($D$5:$D$504,D307)&amp;" times",""))</f>
        <v/>
      </c>
    </row>
    <row r="308">
      <c r="A308" s="13" t="n"/>
      <c r="B308" s="14" t="n"/>
      <c r="C308" s="15" t="n"/>
      <c r="D308" s="16">
        <f>IF(A308="","",UPPER(SUBSTITUTE(SUBSTITUTE(SUBSTITUTE(TRIM(A308),"-","")," ",""),"#","")))</f>
        <v/>
      </c>
      <c r="E308" s="17">
        <f>IF(D308="","",SUMIFS(Ledger!$C$5:$C$504,Ledger!$D$5:$D$504,D308))</f>
        <v/>
      </c>
      <c r="F308" s="17">
        <f>IF(D308="","",IF(COUNTIF($D$5:D308,D308)=1,ROUND(SUMIFS($C$5:$C$504,$D$5:$D$504,D308)-E308,2),0))</f>
        <v/>
      </c>
      <c r="G308" s="16">
        <f>IF(D308="","",IF(COUNTIF(Ledger!$D$5:$D$504,D308)=0,"Missing from ledger",IF(NOT(COUNTIF($D$5:D308,D308)=1),"Repeat line",IF(F308=0,"Matched","Amount differs"))))</f>
        <v/>
      </c>
      <c r="H308" s="16">
        <f>IF(D308="","",IF(COUNTIF($D$5:$D$504,D308)&gt;1,"Appears "&amp;COUNTIF($D$5:$D$504,D308)&amp;" times",""))</f>
        <v/>
      </c>
    </row>
    <row r="309">
      <c r="A309" s="13" t="n"/>
      <c r="B309" s="14" t="n"/>
      <c r="C309" s="15" t="n"/>
      <c r="D309" s="16">
        <f>IF(A309="","",UPPER(SUBSTITUTE(SUBSTITUTE(SUBSTITUTE(TRIM(A309),"-","")," ",""),"#","")))</f>
        <v/>
      </c>
      <c r="E309" s="17">
        <f>IF(D309="","",SUMIFS(Ledger!$C$5:$C$504,Ledger!$D$5:$D$504,D309))</f>
        <v/>
      </c>
      <c r="F309" s="17">
        <f>IF(D309="","",IF(COUNTIF($D$5:D309,D309)=1,ROUND(SUMIFS($C$5:$C$504,$D$5:$D$504,D309)-E309,2),0))</f>
        <v/>
      </c>
      <c r="G309" s="16">
        <f>IF(D309="","",IF(COUNTIF(Ledger!$D$5:$D$504,D309)=0,"Missing from ledger",IF(NOT(COUNTIF($D$5:D309,D309)=1),"Repeat line",IF(F309=0,"Matched","Amount differs"))))</f>
        <v/>
      </c>
      <c r="H309" s="16">
        <f>IF(D309="","",IF(COUNTIF($D$5:$D$504,D309)&gt;1,"Appears "&amp;COUNTIF($D$5:$D$504,D309)&amp;" times",""))</f>
        <v/>
      </c>
    </row>
    <row r="310">
      <c r="A310" s="13" t="n"/>
      <c r="B310" s="14" t="n"/>
      <c r="C310" s="15" t="n"/>
      <c r="D310" s="16">
        <f>IF(A310="","",UPPER(SUBSTITUTE(SUBSTITUTE(SUBSTITUTE(TRIM(A310),"-","")," ",""),"#","")))</f>
        <v/>
      </c>
      <c r="E310" s="17">
        <f>IF(D310="","",SUMIFS(Ledger!$C$5:$C$504,Ledger!$D$5:$D$504,D310))</f>
        <v/>
      </c>
      <c r="F310" s="17">
        <f>IF(D310="","",IF(COUNTIF($D$5:D310,D310)=1,ROUND(SUMIFS($C$5:$C$504,$D$5:$D$504,D310)-E310,2),0))</f>
        <v/>
      </c>
      <c r="G310" s="16">
        <f>IF(D310="","",IF(COUNTIF(Ledger!$D$5:$D$504,D310)=0,"Missing from ledger",IF(NOT(COUNTIF($D$5:D310,D310)=1),"Repeat line",IF(F310=0,"Matched","Amount differs"))))</f>
        <v/>
      </c>
      <c r="H310" s="16">
        <f>IF(D310="","",IF(COUNTIF($D$5:$D$504,D310)&gt;1,"Appears "&amp;COUNTIF($D$5:$D$504,D310)&amp;" times",""))</f>
        <v/>
      </c>
    </row>
    <row r="311">
      <c r="A311" s="13" t="n"/>
      <c r="B311" s="14" t="n"/>
      <c r="C311" s="15" t="n"/>
      <c r="D311" s="16">
        <f>IF(A311="","",UPPER(SUBSTITUTE(SUBSTITUTE(SUBSTITUTE(TRIM(A311),"-","")," ",""),"#","")))</f>
        <v/>
      </c>
      <c r="E311" s="17">
        <f>IF(D311="","",SUMIFS(Ledger!$C$5:$C$504,Ledger!$D$5:$D$504,D311))</f>
        <v/>
      </c>
      <c r="F311" s="17">
        <f>IF(D311="","",IF(COUNTIF($D$5:D311,D311)=1,ROUND(SUMIFS($C$5:$C$504,$D$5:$D$504,D311)-E311,2),0))</f>
        <v/>
      </c>
      <c r="G311" s="16">
        <f>IF(D311="","",IF(COUNTIF(Ledger!$D$5:$D$504,D311)=0,"Missing from ledger",IF(NOT(COUNTIF($D$5:D311,D311)=1),"Repeat line",IF(F311=0,"Matched","Amount differs"))))</f>
        <v/>
      </c>
      <c r="H311" s="16">
        <f>IF(D311="","",IF(COUNTIF($D$5:$D$504,D311)&gt;1,"Appears "&amp;COUNTIF($D$5:$D$504,D311)&amp;" times",""))</f>
        <v/>
      </c>
    </row>
    <row r="312">
      <c r="A312" s="13" t="n"/>
      <c r="B312" s="14" t="n"/>
      <c r="C312" s="15" t="n"/>
      <c r="D312" s="16">
        <f>IF(A312="","",UPPER(SUBSTITUTE(SUBSTITUTE(SUBSTITUTE(TRIM(A312),"-","")," ",""),"#","")))</f>
        <v/>
      </c>
      <c r="E312" s="17">
        <f>IF(D312="","",SUMIFS(Ledger!$C$5:$C$504,Ledger!$D$5:$D$504,D312))</f>
        <v/>
      </c>
      <c r="F312" s="17">
        <f>IF(D312="","",IF(COUNTIF($D$5:D312,D312)=1,ROUND(SUMIFS($C$5:$C$504,$D$5:$D$504,D312)-E312,2),0))</f>
        <v/>
      </c>
      <c r="G312" s="16">
        <f>IF(D312="","",IF(COUNTIF(Ledger!$D$5:$D$504,D312)=0,"Missing from ledger",IF(NOT(COUNTIF($D$5:D312,D312)=1),"Repeat line",IF(F312=0,"Matched","Amount differs"))))</f>
        <v/>
      </c>
      <c r="H312" s="16">
        <f>IF(D312="","",IF(COUNTIF($D$5:$D$504,D312)&gt;1,"Appears "&amp;COUNTIF($D$5:$D$504,D312)&amp;" times",""))</f>
        <v/>
      </c>
    </row>
    <row r="313">
      <c r="A313" s="13" t="n"/>
      <c r="B313" s="14" t="n"/>
      <c r="C313" s="15" t="n"/>
      <c r="D313" s="16">
        <f>IF(A313="","",UPPER(SUBSTITUTE(SUBSTITUTE(SUBSTITUTE(TRIM(A313),"-","")," ",""),"#","")))</f>
        <v/>
      </c>
      <c r="E313" s="17">
        <f>IF(D313="","",SUMIFS(Ledger!$C$5:$C$504,Ledger!$D$5:$D$504,D313))</f>
        <v/>
      </c>
      <c r="F313" s="17">
        <f>IF(D313="","",IF(COUNTIF($D$5:D313,D313)=1,ROUND(SUMIFS($C$5:$C$504,$D$5:$D$504,D313)-E313,2),0))</f>
        <v/>
      </c>
      <c r="G313" s="16">
        <f>IF(D313="","",IF(COUNTIF(Ledger!$D$5:$D$504,D313)=0,"Missing from ledger",IF(NOT(COUNTIF($D$5:D313,D313)=1),"Repeat line",IF(F313=0,"Matched","Amount differs"))))</f>
        <v/>
      </c>
      <c r="H313" s="16">
        <f>IF(D313="","",IF(COUNTIF($D$5:$D$504,D313)&gt;1,"Appears "&amp;COUNTIF($D$5:$D$504,D313)&amp;" times",""))</f>
        <v/>
      </c>
    </row>
    <row r="314">
      <c r="A314" s="13" t="n"/>
      <c r="B314" s="14" t="n"/>
      <c r="C314" s="15" t="n"/>
      <c r="D314" s="16">
        <f>IF(A314="","",UPPER(SUBSTITUTE(SUBSTITUTE(SUBSTITUTE(TRIM(A314),"-","")," ",""),"#","")))</f>
        <v/>
      </c>
      <c r="E314" s="17">
        <f>IF(D314="","",SUMIFS(Ledger!$C$5:$C$504,Ledger!$D$5:$D$504,D314))</f>
        <v/>
      </c>
      <c r="F314" s="17">
        <f>IF(D314="","",IF(COUNTIF($D$5:D314,D314)=1,ROUND(SUMIFS($C$5:$C$504,$D$5:$D$504,D314)-E314,2),0))</f>
        <v/>
      </c>
      <c r="G314" s="16">
        <f>IF(D314="","",IF(COUNTIF(Ledger!$D$5:$D$504,D314)=0,"Missing from ledger",IF(NOT(COUNTIF($D$5:D314,D314)=1),"Repeat line",IF(F314=0,"Matched","Amount differs"))))</f>
        <v/>
      </c>
      <c r="H314" s="16">
        <f>IF(D314="","",IF(COUNTIF($D$5:$D$504,D314)&gt;1,"Appears "&amp;COUNTIF($D$5:$D$504,D314)&amp;" times",""))</f>
        <v/>
      </c>
    </row>
    <row r="315">
      <c r="A315" s="13" t="n"/>
      <c r="B315" s="14" t="n"/>
      <c r="C315" s="15" t="n"/>
      <c r="D315" s="16">
        <f>IF(A315="","",UPPER(SUBSTITUTE(SUBSTITUTE(SUBSTITUTE(TRIM(A315),"-","")," ",""),"#","")))</f>
        <v/>
      </c>
      <c r="E315" s="17">
        <f>IF(D315="","",SUMIFS(Ledger!$C$5:$C$504,Ledger!$D$5:$D$504,D315))</f>
        <v/>
      </c>
      <c r="F315" s="17">
        <f>IF(D315="","",IF(COUNTIF($D$5:D315,D315)=1,ROUND(SUMIFS($C$5:$C$504,$D$5:$D$504,D315)-E315,2),0))</f>
        <v/>
      </c>
      <c r="G315" s="16">
        <f>IF(D315="","",IF(COUNTIF(Ledger!$D$5:$D$504,D315)=0,"Missing from ledger",IF(NOT(COUNTIF($D$5:D315,D315)=1),"Repeat line",IF(F315=0,"Matched","Amount differs"))))</f>
        <v/>
      </c>
      <c r="H315" s="16">
        <f>IF(D315="","",IF(COUNTIF($D$5:$D$504,D315)&gt;1,"Appears "&amp;COUNTIF($D$5:$D$504,D315)&amp;" times",""))</f>
        <v/>
      </c>
    </row>
    <row r="316">
      <c r="A316" s="13" t="n"/>
      <c r="B316" s="14" t="n"/>
      <c r="C316" s="15" t="n"/>
      <c r="D316" s="16">
        <f>IF(A316="","",UPPER(SUBSTITUTE(SUBSTITUTE(SUBSTITUTE(TRIM(A316),"-","")," ",""),"#","")))</f>
        <v/>
      </c>
      <c r="E316" s="17">
        <f>IF(D316="","",SUMIFS(Ledger!$C$5:$C$504,Ledger!$D$5:$D$504,D316))</f>
        <v/>
      </c>
      <c r="F316" s="17">
        <f>IF(D316="","",IF(COUNTIF($D$5:D316,D316)=1,ROUND(SUMIFS($C$5:$C$504,$D$5:$D$504,D316)-E316,2),0))</f>
        <v/>
      </c>
      <c r="G316" s="16">
        <f>IF(D316="","",IF(COUNTIF(Ledger!$D$5:$D$504,D316)=0,"Missing from ledger",IF(NOT(COUNTIF($D$5:D316,D316)=1),"Repeat line",IF(F316=0,"Matched","Amount differs"))))</f>
        <v/>
      </c>
      <c r="H316" s="16">
        <f>IF(D316="","",IF(COUNTIF($D$5:$D$504,D316)&gt;1,"Appears "&amp;COUNTIF($D$5:$D$504,D316)&amp;" times",""))</f>
        <v/>
      </c>
    </row>
    <row r="317">
      <c r="A317" s="13" t="n"/>
      <c r="B317" s="14" t="n"/>
      <c r="C317" s="15" t="n"/>
      <c r="D317" s="16">
        <f>IF(A317="","",UPPER(SUBSTITUTE(SUBSTITUTE(SUBSTITUTE(TRIM(A317),"-","")," ",""),"#","")))</f>
        <v/>
      </c>
      <c r="E317" s="17">
        <f>IF(D317="","",SUMIFS(Ledger!$C$5:$C$504,Ledger!$D$5:$D$504,D317))</f>
        <v/>
      </c>
      <c r="F317" s="17">
        <f>IF(D317="","",IF(COUNTIF($D$5:D317,D317)=1,ROUND(SUMIFS($C$5:$C$504,$D$5:$D$504,D317)-E317,2),0))</f>
        <v/>
      </c>
      <c r="G317" s="16">
        <f>IF(D317="","",IF(COUNTIF(Ledger!$D$5:$D$504,D317)=0,"Missing from ledger",IF(NOT(COUNTIF($D$5:D317,D317)=1),"Repeat line",IF(F317=0,"Matched","Amount differs"))))</f>
        <v/>
      </c>
      <c r="H317" s="16">
        <f>IF(D317="","",IF(COUNTIF($D$5:$D$504,D317)&gt;1,"Appears "&amp;COUNTIF($D$5:$D$504,D317)&amp;" times",""))</f>
        <v/>
      </c>
    </row>
    <row r="318">
      <c r="A318" s="13" t="n"/>
      <c r="B318" s="14" t="n"/>
      <c r="C318" s="15" t="n"/>
      <c r="D318" s="16">
        <f>IF(A318="","",UPPER(SUBSTITUTE(SUBSTITUTE(SUBSTITUTE(TRIM(A318),"-","")," ",""),"#","")))</f>
        <v/>
      </c>
      <c r="E318" s="17">
        <f>IF(D318="","",SUMIFS(Ledger!$C$5:$C$504,Ledger!$D$5:$D$504,D318))</f>
        <v/>
      </c>
      <c r="F318" s="17">
        <f>IF(D318="","",IF(COUNTIF($D$5:D318,D318)=1,ROUND(SUMIFS($C$5:$C$504,$D$5:$D$504,D318)-E318,2),0))</f>
        <v/>
      </c>
      <c r="G318" s="16">
        <f>IF(D318="","",IF(COUNTIF(Ledger!$D$5:$D$504,D318)=0,"Missing from ledger",IF(NOT(COUNTIF($D$5:D318,D318)=1),"Repeat line",IF(F318=0,"Matched","Amount differs"))))</f>
        <v/>
      </c>
      <c r="H318" s="16">
        <f>IF(D318="","",IF(COUNTIF($D$5:$D$504,D318)&gt;1,"Appears "&amp;COUNTIF($D$5:$D$504,D318)&amp;" times",""))</f>
        <v/>
      </c>
    </row>
    <row r="319">
      <c r="A319" s="13" t="n"/>
      <c r="B319" s="14" t="n"/>
      <c r="C319" s="15" t="n"/>
      <c r="D319" s="16">
        <f>IF(A319="","",UPPER(SUBSTITUTE(SUBSTITUTE(SUBSTITUTE(TRIM(A319),"-","")," ",""),"#","")))</f>
        <v/>
      </c>
      <c r="E319" s="17">
        <f>IF(D319="","",SUMIFS(Ledger!$C$5:$C$504,Ledger!$D$5:$D$504,D319))</f>
        <v/>
      </c>
      <c r="F319" s="17">
        <f>IF(D319="","",IF(COUNTIF($D$5:D319,D319)=1,ROUND(SUMIFS($C$5:$C$504,$D$5:$D$504,D319)-E319,2),0))</f>
        <v/>
      </c>
      <c r="G319" s="16">
        <f>IF(D319="","",IF(COUNTIF(Ledger!$D$5:$D$504,D319)=0,"Missing from ledger",IF(NOT(COUNTIF($D$5:D319,D319)=1),"Repeat line",IF(F319=0,"Matched","Amount differs"))))</f>
        <v/>
      </c>
      <c r="H319" s="16">
        <f>IF(D319="","",IF(COUNTIF($D$5:$D$504,D319)&gt;1,"Appears "&amp;COUNTIF($D$5:$D$504,D319)&amp;" times",""))</f>
        <v/>
      </c>
    </row>
    <row r="320">
      <c r="A320" s="13" t="n"/>
      <c r="B320" s="14" t="n"/>
      <c r="C320" s="15" t="n"/>
      <c r="D320" s="16">
        <f>IF(A320="","",UPPER(SUBSTITUTE(SUBSTITUTE(SUBSTITUTE(TRIM(A320),"-","")," ",""),"#","")))</f>
        <v/>
      </c>
      <c r="E320" s="17">
        <f>IF(D320="","",SUMIFS(Ledger!$C$5:$C$504,Ledger!$D$5:$D$504,D320))</f>
        <v/>
      </c>
      <c r="F320" s="17">
        <f>IF(D320="","",IF(COUNTIF($D$5:D320,D320)=1,ROUND(SUMIFS($C$5:$C$504,$D$5:$D$504,D320)-E320,2),0))</f>
        <v/>
      </c>
      <c r="G320" s="16">
        <f>IF(D320="","",IF(COUNTIF(Ledger!$D$5:$D$504,D320)=0,"Missing from ledger",IF(NOT(COUNTIF($D$5:D320,D320)=1),"Repeat line",IF(F320=0,"Matched","Amount differs"))))</f>
        <v/>
      </c>
      <c r="H320" s="16">
        <f>IF(D320="","",IF(COUNTIF($D$5:$D$504,D320)&gt;1,"Appears "&amp;COUNTIF($D$5:$D$504,D320)&amp;" times",""))</f>
        <v/>
      </c>
    </row>
    <row r="321">
      <c r="A321" s="13" t="n"/>
      <c r="B321" s="14" t="n"/>
      <c r="C321" s="15" t="n"/>
      <c r="D321" s="16">
        <f>IF(A321="","",UPPER(SUBSTITUTE(SUBSTITUTE(SUBSTITUTE(TRIM(A321),"-","")," ",""),"#","")))</f>
        <v/>
      </c>
      <c r="E321" s="17">
        <f>IF(D321="","",SUMIFS(Ledger!$C$5:$C$504,Ledger!$D$5:$D$504,D321))</f>
        <v/>
      </c>
      <c r="F321" s="17">
        <f>IF(D321="","",IF(COUNTIF($D$5:D321,D321)=1,ROUND(SUMIFS($C$5:$C$504,$D$5:$D$504,D321)-E321,2),0))</f>
        <v/>
      </c>
      <c r="G321" s="16">
        <f>IF(D321="","",IF(COUNTIF(Ledger!$D$5:$D$504,D321)=0,"Missing from ledger",IF(NOT(COUNTIF($D$5:D321,D321)=1),"Repeat line",IF(F321=0,"Matched","Amount differs"))))</f>
        <v/>
      </c>
      <c r="H321" s="16">
        <f>IF(D321="","",IF(COUNTIF($D$5:$D$504,D321)&gt;1,"Appears "&amp;COUNTIF($D$5:$D$504,D321)&amp;" times",""))</f>
        <v/>
      </c>
    </row>
    <row r="322">
      <c r="A322" s="13" t="n"/>
      <c r="B322" s="14" t="n"/>
      <c r="C322" s="15" t="n"/>
      <c r="D322" s="16">
        <f>IF(A322="","",UPPER(SUBSTITUTE(SUBSTITUTE(SUBSTITUTE(TRIM(A322),"-","")," ",""),"#","")))</f>
        <v/>
      </c>
      <c r="E322" s="17">
        <f>IF(D322="","",SUMIFS(Ledger!$C$5:$C$504,Ledger!$D$5:$D$504,D322))</f>
        <v/>
      </c>
      <c r="F322" s="17">
        <f>IF(D322="","",IF(COUNTIF($D$5:D322,D322)=1,ROUND(SUMIFS($C$5:$C$504,$D$5:$D$504,D322)-E322,2),0))</f>
        <v/>
      </c>
      <c r="G322" s="16">
        <f>IF(D322="","",IF(COUNTIF(Ledger!$D$5:$D$504,D322)=0,"Missing from ledger",IF(NOT(COUNTIF($D$5:D322,D322)=1),"Repeat line",IF(F322=0,"Matched","Amount differs"))))</f>
        <v/>
      </c>
      <c r="H322" s="16">
        <f>IF(D322="","",IF(COUNTIF($D$5:$D$504,D322)&gt;1,"Appears "&amp;COUNTIF($D$5:$D$504,D322)&amp;" times",""))</f>
        <v/>
      </c>
    </row>
    <row r="323">
      <c r="A323" s="13" t="n"/>
      <c r="B323" s="14" t="n"/>
      <c r="C323" s="15" t="n"/>
      <c r="D323" s="16">
        <f>IF(A323="","",UPPER(SUBSTITUTE(SUBSTITUTE(SUBSTITUTE(TRIM(A323),"-","")," ",""),"#","")))</f>
        <v/>
      </c>
      <c r="E323" s="17">
        <f>IF(D323="","",SUMIFS(Ledger!$C$5:$C$504,Ledger!$D$5:$D$504,D323))</f>
        <v/>
      </c>
      <c r="F323" s="17">
        <f>IF(D323="","",IF(COUNTIF($D$5:D323,D323)=1,ROUND(SUMIFS($C$5:$C$504,$D$5:$D$504,D323)-E323,2),0))</f>
        <v/>
      </c>
      <c r="G323" s="16">
        <f>IF(D323="","",IF(COUNTIF(Ledger!$D$5:$D$504,D323)=0,"Missing from ledger",IF(NOT(COUNTIF($D$5:D323,D323)=1),"Repeat line",IF(F323=0,"Matched","Amount differs"))))</f>
        <v/>
      </c>
      <c r="H323" s="16">
        <f>IF(D323="","",IF(COUNTIF($D$5:$D$504,D323)&gt;1,"Appears "&amp;COUNTIF($D$5:$D$504,D323)&amp;" times",""))</f>
        <v/>
      </c>
    </row>
    <row r="324">
      <c r="A324" s="13" t="n"/>
      <c r="B324" s="14" t="n"/>
      <c r="C324" s="15" t="n"/>
      <c r="D324" s="16">
        <f>IF(A324="","",UPPER(SUBSTITUTE(SUBSTITUTE(SUBSTITUTE(TRIM(A324),"-","")," ",""),"#","")))</f>
        <v/>
      </c>
      <c r="E324" s="17">
        <f>IF(D324="","",SUMIFS(Ledger!$C$5:$C$504,Ledger!$D$5:$D$504,D324))</f>
        <v/>
      </c>
      <c r="F324" s="17">
        <f>IF(D324="","",IF(COUNTIF($D$5:D324,D324)=1,ROUND(SUMIFS($C$5:$C$504,$D$5:$D$504,D324)-E324,2),0))</f>
        <v/>
      </c>
      <c r="G324" s="16">
        <f>IF(D324="","",IF(COUNTIF(Ledger!$D$5:$D$504,D324)=0,"Missing from ledger",IF(NOT(COUNTIF($D$5:D324,D324)=1),"Repeat line",IF(F324=0,"Matched","Amount differs"))))</f>
        <v/>
      </c>
      <c r="H324" s="16">
        <f>IF(D324="","",IF(COUNTIF($D$5:$D$504,D324)&gt;1,"Appears "&amp;COUNTIF($D$5:$D$504,D324)&amp;" times",""))</f>
        <v/>
      </c>
    </row>
    <row r="325">
      <c r="A325" s="13" t="n"/>
      <c r="B325" s="14" t="n"/>
      <c r="C325" s="15" t="n"/>
      <c r="D325" s="16">
        <f>IF(A325="","",UPPER(SUBSTITUTE(SUBSTITUTE(SUBSTITUTE(TRIM(A325),"-","")," ",""),"#","")))</f>
        <v/>
      </c>
      <c r="E325" s="17">
        <f>IF(D325="","",SUMIFS(Ledger!$C$5:$C$504,Ledger!$D$5:$D$504,D325))</f>
        <v/>
      </c>
      <c r="F325" s="17">
        <f>IF(D325="","",IF(COUNTIF($D$5:D325,D325)=1,ROUND(SUMIFS($C$5:$C$504,$D$5:$D$504,D325)-E325,2),0))</f>
        <v/>
      </c>
      <c r="G325" s="16">
        <f>IF(D325="","",IF(COUNTIF(Ledger!$D$5:$D$504,D325)=0,"Missing from ledger",IF(NOT(COUNTIF($D$5:D325,D325)=1),"Repeat line",IF(F325=0,"Matched","Amount differs"))))</f>
        <v/>
      </c>
      <c r="H325" s="16">
        <f>IF(D325="","",IF(COUNTIF($D$5:$D$504,D325)&gt;1,"Appears "&amp;COUNTIF($D$5:$D$504,D325)&amp;" times",""))</f>
        <v/>
      </c>
    </row>
    <row r="326">
      <c r="A326" s="13" t="n"/>
      <c r="B326" s="14" t="n"/>
      <c r="C326" s="15" t="n"/>
      <c r="D326" s="16">
        <f>IF(A326="","",UPPER(SUBSTITUTE(SUBSTITUTE(SUBSTITUTE(TRIM(A326),"-","")," ",""),"#","")))</f>
        <v/>
      </c>
      <c r="E326" s="17">
        <f>IF(D326="","",SUMIFS(Ledger!$C$5:$C$504,Ledger!$D$5:$D$504,D326))</f>
        <v/>
      </c>
      <c r="F326" s="17">
        <f>IF(D326="","",IF(COUNTIF($D$5:D326,D326)=1,ROUND(SUMIFS($C$5:$C$504,$D$5:$D$504,D326)-E326,2),0))</f>
        <v/>
      </c>
      <c r="G326" s="16">
        <f>IF(D326="","",IF(COUNTIF(Ledger!$D$5:$D$504,D326)=0,"Missing from ledger",IF(NOT(COUNTIF($D$5:D326,D326)=1),"Repeat line",IF(F326=0,"Matched","Amount differs"))))</f>
        <v/>
      </c>
      <c r="H326" s="16">
        <f>IF(D326="","",IF(COUNTIF($D$5:$D$504,D326)&gt;1,"Appears "&amp;COUNTIF($D$5:$D$504,D326)&amp;" times",""))</f>
        <v/>
      </c>
    </row>
    <row r="327">
      <c r="A327" s="13" t="n"/>
      <c r="B327" s="14" t="n"/>
      <c r="C327" s="15" t="n"/>
      <c r="D327" s="16">
        <f>IF(A327="","",UPPER(SUBSTITUTE(SUBSTITUTE(SUBSTITUTE(TRIM(A327),"-","")," ",""),"#","")))</f>
        <v/>
      </c>
      <c r="E327" s="17">
        <f>IF(D327="","",SUMIFS(Ledger!$C$5:$C$504,Ledger!$D$5:$D$504,D327))</f>
        <v/>
      </c>
      <c r="F327" s="17">
        <f>IF(D327="","",IF(COUNTIF($D$5:D327,D327)=1,ROUND(SUMIFS($C$5:$C$504,$D$5:$D$504,D327)-E327,2),0))</f>
        <v/>
      </c>
      <c r="G327" s="16">
        <f>IF(D327="","",IF(COUNTIF(Ledger!$D$5:$D$504,D327)=0,"Missing from ledger",IF(NOT(COUNTIF($D$5:D327,D327)=1),"Repeat line",IF(F327=0,"Matched","Amount differs"))))</f>
        <v/>
      </c>
      <c r="H327" s="16">
        <f>IF(D327="","",IF(COUNTIF($D$5:$D$504,D327)&gt;1,"Appears "&amp;COUNTIF($D$5:$D$504,D327)&amp;" times",""))</f>
        <v/>
      </c>
    </row>
    <row r="328">
      <c r="A328" s="13" t="n"/>
      <c r="B328" s="14" t="n"/>
      <c r="C328" s="15" t="n"/>
      <c r="D328" s="16">
        <f>IF(A328="","",UPPER(SUBSTITUTE(SUBSTITUTE(SUBSTITUTE(TRIM(A328),"-","")," ",""),"#","")))</f>
        <v/>
      </c>
      <c r="E328" s="17">
        <f>IF(D328="","",SUMIFS(Ledger!$C$5:$C$504,Ledger!$D$5:$D$504,D328))</f>
        <v/>
      </c>
      <c r="F328" s="17">
        <f>IF(D328="","",IF(COUNTIF($D$5:D328,D328)=1,ROUND(SUMIFS($C$5:$C$504,$D$5:$D$504,D328)-E328,2),0))</f>
        <v/>
      </c>
      <c r="G328" s="16">
        <f>IF(D328="","",IF(COUNTIF(Ledger!$D$5:$D$504,D328)=0,"Missing from ledger",IF(NOT(COUNTIF($D$5:D328,D328)=1),"Repeat line",IF(F328=0,"Matched","Amount differs"))))</f>
        <v/>
      </c>
      <c r="H328" s="16">
        <f>IF(D328="","",IF(COUNTIF($D$5:$D$504,D328)&gt;1,"Appears "&amp;COUNTIF($D$5:$D$504,D328)&amp;" times",""))</f>
        <v/>
      </c>
    </row>
    <row r="329">
      <c r="A329" s="13" t="n"/>
      <c r="B329" s="14" t="n"/>
      <c r="C329" s="15" t="n"/>
      <c r="D329" s="16">
        <f>IF(A329="","",UPPER(SUBSTITUTE(SUBSTITUTE(SUBSTITUTE(TRIM(A329),"-","")," ",""),"#","")))</f>
        <v/>
      </c>
      <c r="E329" s="17">
        <f>IF(D329="","",SUMIFS(Ledger!$C$5:$C$504,Ledger!$D$5:$D$504,D329))</f>
        <v/>
      </c>
      <c r="F329" s="17">
        <f>IF(D329="","",IF(COUNTIF($D$5:D329,D329)=1,ROUND(SUMIFS($C$5:$C$504,$D$5:$D$504,D329)-E329,2),0))</f>
        <v/>
      </c>
      <c r="G329" s="16">
        <f>IF(D329="","",IF(COUNTIF(Ledger!$D$5:$D$504,D329)=0,"Missing from ledger",IF(NOT(COUNTIF($D$5:D329,D329)=1),"Repeat line",IF(F329=0,"Matched","Amount differs"))))</f>
        <v/>
      </c>
      <c r="H329" s="16">
        <f>IF(D329="","",IF(COUNTIF($D$5:$D$504,D329)&gt;1,"Appears "&amp;COUNTIF($D$5:$D$504,D329)&amp;" times",""))</f>
        <v/>
      </c>
    </row>
    <row r="330">
      <c r="A330" s="13" t="n"/>
      <c r="B330" s="14" t="n"/>
      <c r="C330" s="15" t="n"/>
      <c r="D330" s="16">
        <f>IF(A330="","",UPPER(SUBSTITUTE(SUBSTITUTE(SUBSTITUTE(TRIM(A330),"-","")," ",""),"#","")))</f>
        <v/>
      </c>
      <c r="E330" s="17">
        <f>IF(D330="","",SUMIFS(Ledger!$C$5:$C$504,Ledger!$D$5:$D$504,D330))</f>
        <v/>
      </c>
      <c r="F330" s="17">
        <f>IF(D330="","",IF(COUNTIF($D$5:D330,D330)=1,ROUND(SUMIFS($C$5:$C$504,$D$5:$D$504,D330)-E330,2),0))</f>
        <v/>
      </c>
      <c r="G330" s="16">
        <f>IF(D330="","",IF(COUNTIF(Ledger!$D$5:$D$504,D330)=0,"Missing from ledger",IF(NOT(COUNTIF($D$5:D330,D330)=1),"Repeat line",IF(F330=0,"Matched","Amount differs"))))</f>
        <v/>
      </c>
      <c r="H330" s="16">
        <f>IF(D330="","",IF(COUNTIF($D$5:$D$504,D330)&gt;1,"Appears "&amp;COUNTIF($D$5:$D$504,D330)&amp;" times",""))</f>
        <v/>
      </c>
    </row>
    <row r="331">
      <c r="A331" s="13" t="n"/>
      <c r="B331" s="14" t="n"/>
      <c r="C331" s="15" t="n"/>
      <c r="D331" s="16">
        <f>IF(A331="","",UPPER(SUBSTITUTE(SUBSTITUTE(SUBSTITUTE(TRIM(A331),"-","")," ",""),"#","")))</f>
        <v/>
      </c>
      <c r="E331" s="17">
        <f>IF(D331="","",SUMIFS(Ledger!$C$5:$C$504,Ledger!$D$5:$D$504,D331))</f>
        <v/>
      </c>
      <c r="F331" s="17">
        <f>IF(D331="","",IF(COUNTIF($D$5:D331,D331)=1,ROUND(SUMIFS($C$5:$C$504,$D$5:$D$504,D331)-E331,2),0))</f>
        <v/>
      </c>
      <c r="G331" s="16">
        <f>IF(D331="","",IF(COUNTIF(Ledger!$D$5:$D$504,D331)=0,"Missing from ledger",IF(NOT(COUNTIF($D$5:D331,D331)=1),"Repeat line",IF(F331=0,"Matched","Amount differs"))))</f>
        <v/>
      </c>
      <c r="H331" s="16">
        <f>IF(D331="","",IF(COUNTIF($D$5:$D$504,D331)&gt;1,"Appears "&amp;COUNTIF($D$5:$D$504,D331)&amp;" times",""))</f>
        <v/>
      </c>
    </row>
    <row r="332">
      <c r="A332" s="13" t="n"/>
      <c r="B332" s="14" t="n"/>
      <c r="C332" s="15" t="n"/>
      <c r="D332" s="16">
        <f>IF(A332="","",UPPER(SUBSTITUTE(SUBSTITUTE(SUBSTITUTE(TRIM(A332),"-","")," ",""),"#","")))</f>
        <v/>
      </c>
      <c r="E332" s="17">
        <f>IF(D332="","",SUMIFS(Ledger!$C$5:$C$504,Ledger!$D$5:$D$504,D332))</f>
        <v/>
      </c>
      <c r="F332" s="17">
        <f>IF(D332="","",IF(COUNTIF($D$5:D332,D332)=1,ROUND(SUMIFS($C$5:$C$504,$D$5:$D$504,D332)-E332,2),0))</f>
        <v/>
      </c>
      <c r="G332" s="16">
        <f>IF(D332="","",IF(COUNTIF(Ledger!$D$5:$D$504,D332)=0,"Missing from ledger",IF(NOT(COUNTIF($D$5:D332,D332)=1),"Repeat line",IF(F332=0,"Matched","Amount differs"))))</f>
        <v/>
      </c>
      <c r="H332" s="16">
        <f>IF(D332="","",IF(COUNTIF($D$5:$D$504,D332)&gt;1,"Appears "&amp;COUNTIF($D$5:$D$504,D332)&amp;" times",""))</f>
        <v/>
      </c>
    </row>
    <row r="333">
      <c r="A333" s="13" t="n"/>
      <c r="B333" s="14" t="n"/>
      <c r="C333" s="15" t="n"/>
      <c r="D333" s="16">
        <f>IF(A333="","",UPPER(SUBSTITUTE(SUBSTITUTE(SUBSTITUTE(TRIM(A333),"-","")," ",""),"#","")))</f>
        <v/>
      </c>
      <c r="E333" s="17">
        <f>IF(D333="","",SUMIFS(Ledger!$C$5:$C$504,Ledger!$D$5:$D$504,D333))</f>
        <v/>
      </c>
      <c r="F333" s="17">
        <f>IF(D333="","",IF(COUNTIF($D$5:D333,D333)=1,ROUND(SUMIFS($C$5:$C$504,$D$5:$D$504,D333)-E333,2),0))</f>
        <v/>
      </c>
      <c r="G333" s="16">
        <f>IF(D333="","",IF(COUNTIF(Ledger!$D$5:$D$504,D333)=0,"Missing from ledger",IF(NOT(COUNTIF($D$5:D333,D333)=1),"Repeat line",IF(F333=0,"Matched","Amount differs"))))</f>
        <v/>
      </c>
      <c r="H333" s="16">
        <f>IF(D333="","",IF(COUNTIF($D$5:$D$504,D333)&gt;1,"Appears "&amp;COUNTIF($D$5:$D$504,D333)&amp;" times",""))</f>
        <v/>
      </c>
    </row>
    <row r="334">
      <c r="A334" s="13" t="n"/>
      <c r="B334" s="14" t="n"/>
      <c r="C334" s="15" t="n"/>
      <c r="D334" s="16">
        <f>IF(A334="","",UPPER(SUBSTITUTE(SUBSTITUTE(SUBSTITUTE(TRIM(A334),"-","")," ",""),"#","")))</f>
        <v/>
      </c>
      <c r="E334" s="17">
        <f>IF(D334="","",SUMIFS(Ledger!$C$5:$C$504,Ledger!$D$5:$D$504,D334))</f>
        <v/>
      </c>
      <c r="F334" s="17">
        <f>IF(D334="","",IF(COUNTIF($D$5:D334,D334)=1,ROUND(SUMIFS($C$5:$C$504,$D$5:$D$504,D334)-E334,2),0))</f>
        <v/>
      </c>
      <c r="G334" s="16">
        <f>IF(D334="","",IF(COUNTIF(Ledger!$D$5:$D$504,D334)=0,"Missing from ledger",IF(NOT(COUNTIF($D$5:D334,D334)=1),"Repeat line",IF(F334=0,"Matched","Amount differs"))))</f>
        <v/>
      </c>
      <c r="H334" s="16">
        <f>IF(D334="","",IF(COUNTIF($D$5:$D$504,D334)&gt;1,"Appears "&amp;COUNTIF($D$5:$D$504,D334)&amp;" times",""))</f>
        <v/>
      </c>
    </row>
    <row r="335">
      <c r="A335" s="13" t="n"/>
      <c r="B335" s="14" t="n"/>
      <c r="C335" s="15" t="n"/>
      <c r="D335" s="16">
        <f>IF(A335="","",UPPER(SUBSTITUTE(SUBSTITUTE(SUBSTITUTE(TRIM(A335),"-","")," ",""),"#","")))</f>
        <v/>
      </c>
      <c r="E335" s="17">
        <f>IF(D335="","",SUMIFS(Ledger!$C$5:$C$504,Ledger!$D$5:$D$504,D335))</f>
        <v/>
      </c>
      <c r="F335" s="17">
        <f>IF(D335="","",IF(COUNTIF($D$5:D335,D335)=1,ROUND(SUMIFS($C$5:$C$504,$D$5:$D$504,D335)-E335,2),0))</f>
        <v/>
      </c>
      <c r="G335" s="16">
        <f>IF(D335="","",IF(COUNTIF(Ledger!$D$5:$D$504,D335)=0,"Missing from ledger",IF(NOT(COUNTIF($D$5:D335,D335)=1),"Repeat line",IF(F335=0,"Matched","Amount differs"))))</f>
        <v/>
      </c>
      <c r="H335" s="16">
        <f>IF(D335="","",IF(COUNTIF($D$5:$D$504,D335)&gt;1,"Appears "&amp;COUNTIF($D$5:$D$504,D335)&amp;" times",""))</f>
        <v/>
      </c>
    </row>
    <row r="336">
      <c r="A336" s="13" t="n"/>
      <c r="B336" s="14" t="n"/>
      <c r="C336" s="15" t="n"/>
      <c r="D336" s="16">
        <f>IF(A336="","",UPPER(SUBSTITUTE(SUBSTITUTE(SUBSTITUTE(TRIM(A336),"-","")," ",""),"#","")))</f>
        <v/>
      </c>
      <c r="E336" s="17">
        <f>IF(D336="","",SUMIFS(Ledger!$C$5:$C$504,Ledger!$D$5:$D$504,D336))</f>
        <v/>
      </c>
      <c r="F336" s="17">
        <f>IF(D336="","",IF(COUNTIF($D$5:D336,D336)=1,ROUND(SUMIFS($C$5:$C$504,$D$5:$D$504,D336)-E336,2),0))</f>
        <v/>
      </c>
      <c r="G336" s="16">
        <f>IF(D336="","",IF(COUNTIF(Ledger!$D$5:$D$504,D336)=0,"Missing from ledger",IF(NOT(COUNTIF($D$5:D336,D336)=1),"Repeat line",IF(F336=0,"Matched","Amount differs"))))</f>
        <v/>
      </c>
      <c r="H336" s="16">
        <f>IF(D336="","",IF(COUNTIF($D$5:$D$504,D336)&gt;1,"Appears "&amp;COUNTIF($D$5:$D$504,D336)&amp;" times",""))</f>
        <v/>
      </c>
    </row>
    <row r="337">
      <c r="A337" s="13" t="n"/>
      <c r="B337" s="14" t="n"/>
      <c r="C337" s="15" t="n"/>
      <c r="D337" s="16">
        <f>IF(A337="","",UPPER(SUBSTITUTE(SUBSTITUTE(SUBSTITUTE(TRIM(A337),"-","")," ",""),"#","")))</f>
        <v/>
      </c>
      <c r="E337" s="17">
        <f>IF(D337="","",SUMIFS(Ledger!$C$5:$C$504,Ledger!$D$5:$D$504,D337))</f>
        <v/>
      </c>
      <c r="F337" s="17">
        <f>IF(D337="","",IF(COUNTIF($D$5:D337,D337)=1,ROUND(SUMIFS($C$5:$C$504,$D$5:$D$504,D337)-E337,2),0))</f>
        <v/>
      </c>
      <c r="G337" s="16">
        <f>IF(D337="","",IF(COUNTIF(Ledger!$D$5:$D$504,D337)=0,"Missing from ledger",IF(NOT(COUNTIF($D$5:D337,D337)=1),"Repeat line",IF(F337=0,"Matched","Amount differs"))))</f>
        <v/>
      </c>
      <c r="H337" s="16">
        <f>IF(D337="","",IF(COUNTIF($D$5:$D$504,D337)&gt;1,"Appears "&amp;COUNTIF($D$5:$D$504,D337)&amp;" times",""))</f>
        <v/>
      </c>
    </row>
    <row r="338">
      <c r="A338" s="13" t="n"/>
      <c r="B338" s="14" t="n"/>
      <c r="C338" s="15" t="n"/>
      <c r="D338" s="16">
        <f>IF(A338="","",UPPER(SUBSTITUTE(SUBSTITUTE(SUBSTITUTE(TRIM(A338),"-","")," ",""),"#","")))</f>
        <v/>
      </c>
      <c r="E338" s="17">
        <f>IF(D338="","",SUMIFS(Ledger!$C$5:$C$504,Ledger!$D$5:$D$504,D338))</f>
        <v/>
      </c>
      <c r="F338" s="17">
        <f>IF(D338="","",IF(COUNTIF($D$5:D338,D338)=1,ROUND(SUMIFS($C$5:$C$504,$D$5:$D$504,D338)-E338,2),0))</f>
        <v/>
      </c>
      <c r="G338" s="16">
        <f>IF(D338="","",IF(COUNTIF(Ledger!$D$5:$D$504,D338)=0,"Missing from ledger",IF(NOT(COUNTIF($D$5:D338,D338)=1),"Repeat line",IF(F338=0,"Matched","Amount differs"))))</f>
        <v/>
      </c>
      <c r="H338" s="16">
        <f>IF(D338="","",IF(COUNTIF($D$5:$D$504,D338)&gt;1,"Appears "&amp;COUNTIF($D$5:$D$504,D338)&amp;" times",""))</f>
        <v/>
      </c>
    </row>
    <row r="339">
      <c r="A339" s="13" t="n"/>
      <c r="B339" s="14" t="n"/>
      <c r="C339" s="15" t="n"/>
      <c r="D339" s="16">
        <f>IF(A339="","",UPPER(SUBSTITUTE(SUBSTITUTE(SUBSTITUTE(TRIM(A339),"-","")," ",""),"#","")))</f>
        <v/>
      </c>
      <c r="E339" s="17">
        <f>IF(D339="","",SUMIFS(Ledger!$C$5:$C$504,Ledger!$D$5:$D$504,D339))</f>
        <v/>
      </c>
      <c r="F339" s="17">
        <f>IF(D339="","",IF(COUNTIF($D$5:D339,D339)=1,ROUND(SUMIFS($C$5:$C$504,$D$5:$D$504,D339)-E339,2),0))</f>
        <v/>
      </c>
      <c r="G339" s="16">
        <f>IF(D339="","",IF(COUNTIF(Ledger!$D$5:$D$504,D339)=0,"Missing from ledger",IF(NOT(COUNTIF($D$5:D339,D339)=1),"Repeat line",IF(F339=0,"Matched","Amount differs"))))</f>
        <v/>
      </c>
      <c r="H339" s="16">
        <f>IF(D339="","",IF(COUNTIF($D$5:$D$504,D339)&gt;1,"Appears "&amp;COUNTIF($D$5:$D$504,D339)&amp;" times",""))</f>
        <v/>
      </c>
    </row>
    <row r="340">
      <c r="A340" s="13" t="n"/>
      <c r="B340" s="14" t="n"/>
      <c r="C340" s="15" t="n"/>
      <c r="D340" s="16">
        <f>IF(A340="","",UPPER(SUBSTITUTE(SUBSTITUTE(SUBSTITUTE(TRIM(A340),"-","")," ",""),"#","")))</f>
        <v/>
      </c>
      <c r="E340" s="17">
        <f>IF(D340="","",SUMIFS(Ledger!$C$5:$C$504,Ledger!$D$5:$D$504,D340))</f>
        <v/>
      </c>
      <c r="F340" s="17">
        <f>IF(D340="","",IF(COUNTIF($D$5:D340,D340)=1,ROUND(SUMIFS($C$5:$C$504,$D$5:$D$504,D340)-E340,2),0))</f>
        <v/>
      </c>
      <c r="G340" s="16">
        <f>IF(D340="","",IF(COUNTIF(Ledger!$D$5:$D$504,D340)=0,"Missing from ledger",IF(NOT(COUNTIF($D$5:D340,D340)=1),"Repeat line",IF(F340=0,"Matched","Amount differs"))))</f>
        <v/>
      </c>
      <c r="H340" s="16">
        <f>IF(D340="","",IF(COUNTIF($D$5:$D$504,D340)&gt;1,"Appears "&amp;COUNTIF($D$5:$D$504,D340)&amp;" times",""))</f>
        <v/>
      </c>
    </row>
    <row r="341">
      <c r="A341" s="13" t="n"/>
      <c r="B341" s="14" t="n"/>
      <c r="C341" s="15" t="n"/>
      <c r="D341" s="16">
        <f>IF(A341="","",UPPER(SUBSTITUTE(SUBSTITUTE(SUBSTITUTE(TRIM(A341),"-","")," ",""),"#","")))</f>
        <v/>
      </c>
      <c r="E341" s="17">
        <f>IF(D341="","",SUMIFS(Ledger!$C$5:$C$504,Ledger!$D$5:$D$504,D341))</f>
        <v/>
      </c>
      <c r="F341" s="17">
        <f>IF(D341="","",IF(COUNTIF($D$5:D341,D341)=1,ROUND(SUMIFS($C$5:$C$504,$D$5:$D$504,D341)-E341,2),0))</f>
        <v/>
      </c>
      <c r="G341" s="16">
        <f>IF(D341="","",IF(COUNTIF(Ledger!$D$5:$D$504,D341)=0,"Missing from ledger",IF(NOT(COUNTIF($D$5:D341,D341)=1),"Repeat line",IF(F341=0,"Matched","Amount differs"))))</f>
        <v/>
      </c>
      <c r="H341" s="16">
        <f>IF(D341="","",IF(COUNTIF($D$5:$D$504,D341)&gt;1,"Appears "&amp;COUNTIF($D$5:$D$504,D341)&amp;" times",""))</f>
        <v/>
      </c>
    </row>
    <row r="342">
      <c r="A342" s="13" t="n"/>
      <c r="B342" s="14" t="n"/>
      <c r="C342" s="15" t="n"/>
      <c r="D342" s="16">
        <f>IF(A342="","",UPPER(SUBSTITUTE(SUBSTITUTE(SUBSTITUTE(TRIM(A342),"-","")," ",""),"#","")))</f>
        <v/>
      </c>
      <c r="E342" s="17">
        <f>IF(D342="","",SUMIFS(Ledger!$C$5:$C$504,Ledger!$D$5:$D$504,D342))</f>
        <v/>
      </c>
      <c r="F342" s="17">
        <f>IF(D342="","",IF(COUNTIF($D$5:D342,D342)=1,ROUND(SUMIFS($C$5:$C$504,$D$5:$D$504,D342)-E342,2),0))</f>
        <v/>
      </c>
      <c r="G342" s="16">
        <f>IF(D342="","",IF(COUNTIF(Ledger!$D$5:$D$504,D342)=0,"Missing from ledger",IF(NOT(COUNTIF($D$5:D342,D342)=1),"Repeat line",IF(F342=0,"Matched","Amount differs"))))</f>
        <v/>
      </c>
      <c r="H342" s="16">
        <f>IF(D342="","",IF(COUNTIF($D$5:$D$504,D342)&gt;1,"Appears "&amp;COUNTIF($D$5:$D$504,D342)&amp;" times",""))</f>
        <v/>
      </c>
    </row>
    <row r="343">
      <c r="A343" s="13" t="n"/>
      <c r="B343" s="14" t="n"/>
      <c r="C343" s="15" t="n"/>
      <c r="D343" s="16">
        <f>IF(A343="","",UPPER(SUBSTITUTE(SUBSTITUTE(SUBSTITUTE(TRIM(A343),"-","")," ",""),"#","")))</f>
        <v/>
      </c>
      <c r="E343" s="17">
        <f>IF(D343="","",SUMIFS(Ledger!$C$5:$C$504,Ledger!$D$5:$D$504,D343))</f>
        <v/>
      </c>
      <c r="F343" s="17">
        <f>IF(D343="","",IF(COUNTIF($D$5:D343,D343)=1,ROUND(SUMIFS($C$5:$C$504,$D$5:$D$504,D343)-E343,2),0))</f>
        <v/>
      </c>
      <c r="G343" s="16">
        <f>IF(D343="","",IF(COUNTIF(Ledger!$D$5:$D$504,D343)=0,"Missing from ledger",IF(NOT(COUNTIF($D$5:D343,D343)=1),"Repeat line",IF(F343=0,"Matched","Amount differs"))))</f>
        <v/>
      </c>
      <c r="H343" s="16">
        <f>IF(D343="","",IF(COUNTIF($D$5:$D$504,D343)&gt;1,"Appears "&amp;COUNTIF($D$5:$D$504,D343)&amp;" times",""))</f>
        <v/>
      </c>
    </row>
    <row r="344">
      <c r="A344" s="13" t="n"/>
      <c r="B344" s="14" t="n"/>
      <c r="C344" s="15" t="n"/>
      <c r="D344" s="16">
        <f>IF(A344="","",UPPER(SUBSTITUTE(SUBSTITUTE(SUBSTITUTE(TRIM(A344),"-","")," ",""),"#","")))</f>
        <v/>
      </c>
      <c r="E344" s="17">
        <f>IF(D344="","",SUMIFS(Ledger!$C$5:$C$504,Ledger!$D$5:$D$504,D344))</f>
        <v/>
      </c>
      <c r="F344" s="17">
        <f>IF(D344="","",IF(COUNTIF($D$5:D344,D344)=1,ROUND(SUMIFS($C$5:$C$504,$D$5:$D$504,D344)-E344,2),0))</f>
        <v/>
      </c>
      <c r="G344" s="16">
        <f>IF(D344="","",IF(COUNTIF(Ledger!$D$5:$D$504,D344)=0,"Missing from ledger",IF(NOT(COUNTIF($D$5:D344,D344)=1),"Repeat line",IF(F344=0,"Matched","Amount differs"))))</f>
        <v/>
      </c>
      <c r="H344" s="16">
        <f>IF(D344="","",IF(COUNTIF($D$5:$D$504,D344)&gt;1,"Appears "&amp;COUNTIF($D$5:$D$504,D344)&amp;" times",""))</f>
        <v/>
      </c>
    </row>
    <row r="345">
      <c r="A345" s="13" t="n"/>
      <c r="B345" s="14" t="n"/>
      <c r="C345" s="15" t="n"/>
      <c r="D345" s="16">
        <f>IF(A345="","",UPPER(SUBSTITUTE(SUBSTITUTE(SUBSTITUTE(TRIM(A345),"-","")," ",""),"#","")))</f>
        <v/>
      </c>
      <c r="E345" s="17">
        <f>IF(D345="","",SUMIFS(Ledger!$C$5:$C$504,Ledger!$D$5:$D$504,D345))</f>
        <v/>
      </c>
      <c r="F345" s="17">
        <f>IF(D345="","",IF(COUNTIF($D$5:D345,D345)=1,ROUND(SUMIFS($C$5:$C$504,$D$5:$D$504,D345)-E345,2),0))</f>
        <v/>
      </c>
      <c r="G345" s="16">
        <f>IF(D345="","",IF(COUNTIF(Ledger!$D$5:$D$504,D345)=0,"Missing from ledger",IF(NOT(COUNTIF($D$5:D345,D345)=1),"Repeat line",IF(F345=0,"Matched","Amount differs"))))</f>
        <v/>
      </c>
      <c r="H345" s="16">
        <f>IF(D345="","",IF(COUNTIF($D$5:$D$504,D345)&gt;1,"Appears "&amp;COUNTIF($D$5:$D$504,D345)&amp;" times",""))</f>
        <v/>
      </c>
    </row>
    <row r="346">
      <c r="A346" s="13" t="n"/>
      <c r="B346" s="14" t="n"/>
      <c r="C346" s="15" t="n"/>
      <c r="D346" s="16">
        <f>IF(A346="","",UPPER(SUBSTITUTE(SUBSTITUTE(SUBSTITUTE(TRIM(A346),"-","")," ",""),"#","")))</f>
        <v/>
      </c>
      <c r="E346" s="17">
        <f>IF(D346="","",SUMIFS(Ledger!$C$5:$C$504,Ledger!$D$5:$D$504,D346))</f>
        <v/>
      </c>
      <c r="F346" s="17">
        <f>IF(D346="","",IF(COUNTIF($D$5:D346,D346)=1,ROUND(SUMIFS($C$5:$C$504,$D$5:$D$504,D346)-E346,2),0))</f>
        <v/>
      </c>
      <c r="G346" s="16">
        <f>IF(D346="","",IF(COUNTIF(Ledger!$D$5:$D$504,D346)=0,"Missing from ledger",IF(NOT(COUNTIF($D$5:D346,D346)=1),"Repeat line",IF(F346=0,"Matched","Amount differs"))))</f>
        <v/>
      </c>
      <c r="H346" s="16">
        <f>IF(D346="","",IF(COUNTIF($D$5:$D$504,D346)&gt;1,"Appears "&amp;COUNTIF($D$5:$D$504,D346)&amp;" times",""))</f>
        <v/>
      </c>
    </row>
    <row r="347">
      <c r="A347" s="13" t="n"/>
      <c r="B347" s="14" t="n"/>
      <c r="C347" s="15" t="n"/>
      <c r="D347" s="16">
        <f>IF(A347="","",UPPER(SUBSTITUTE(SUBSTITUTE(SUBSTITUTE(TRIM(A347),"-","")," ",""),"#","")))</f>
        <v/>
      </c>
      <c r="E347" s="17">
        <f>IF(D347="","",SUMIFS(Ledger!$C$5:$C$504,Ledger!$D$5:$D$504,D347))</f>
        <v/>
      </c>
      <c r="F347" s="17">
        <f>IF(D347="","",IF(COUNTIF($D$5:D347,D347)=1,ROUND(SUMIFS($C$5:$C$504,$D$5:$D$504,D347)-E347,2),0))</f>
        <v/>
      </c>
      <c r="G347" s="16">
        <f>IF(D347="","",IF(COUNTIF(Ledger!$D$5:$D$504,D347)=0,"Missing from ledger",IF(NOT(COUNTIF($D$5:D347,D347)=1),"Repeat line",IF(F347=0,"Matched","Amount differs"))))</f>
        <v/>
      </c>
      <c r="H347" s="16">
        <f>IF(D347="","",IF(COUNTIF($D$5:$D$504,D347)&gt;1,"Appears "&amp;COUNTIF($D$5:$D$504,D347)&amp;" times",""))</f>
        <v/>
      </c>
    </row>
    <row r="348">
      <c r="A348" s="13" t="n"/>
      <c r="B348" s="14" t="n"/>
      <c r="C348" s="15" t="n"/>
      <c r="D348" s="16">
        <f>IF(A348="","",UPPER(SUBSTITUTE(SUBSTITUTE(SUBSTITUTE(TRIM(A348),"-","")," ",""),"#","")))</f>
        <v/>
      </c>
      <c r="E348" s="17">
        <f>IF(D348="","",SUMIFS(Ledger!$C$5:$C$504,Ledger!$D$5:$D$504,D348))</f>
        <v/>
      </c>
      <c r="F348" s="17">
        <f>IF(D348="","",IF(COUNTIF($D$5:D348,D348)=1,ROUND(SUMIFS($C$5:$C$504,$D$5:$D$504,D348)-E348,2),0))</f>
        <v/>
      </c>
      <c r="G348" s="16">
        <f>IF(D348="","",IF(COUNTIF(Ledger!$D$5:$D$504,D348)=0,"Missing from ledger",IF(NOT(COUNTIF($D$5:D348,D348)=1),"Repeat line",IF(F348=0,"Matched","Amount differs"))))</f>
        <v/>
      </c>
      <c r="H348" s="16">
        <f>IF(D348="","",IF(COUNTIF($D$5:$D$504,D348)&gt;1,"Appears "&amp;COUNTIF($D$5:$D$504,D348)&amp;" times",""))</f>
        <v/>
      </c>
    </row>
    <row r="349">
      <c r="A349" s="13" t="n"/>
      <c r="B349" s="14" t="n"/>
      <c r="C349" s="15" t="n"/>
      <c r="D349" s="16">
        <f>IF(A349="","",UPPER(SUBSTITUTE(SUBSTITUTE(SUBSTITUTE(TRIM(A349),"-","")," ",""),"#","")))</f>
        <v/>
      </c>
      <c r="E349" s="17">
        <f>IF(D349="","",SUMIFS(Ledger!$C$5:$C$504,Ledger!$D$5:$D$504,D349))</f>
        <v/>
      </c>
      <c r="F349" s="17">
        <f>IF(D349="","",IF(COUNTIF($D$5:D349,D349)=1,ROUND(SUMIFS($C$5:$C$504,$D$5:$D$504,D349)-E349,2),0))</f>
        <v/>
      </c>
      <c r="G349" s="16">
        <f>IF(D349="","",IF(COUNTIF(Ledger!$D$5:$D$504,D349)=0,"Missing from ledger",IF(NOT(COUNTIF($D$5:D349,D349)=1),"Repeat line",IF(F349=0,"Matched","Amount differs"))))</f>
        <v/>
      </c>
      <c r="H349" s="16">
        <f>IF(D349="","",IF(COUNTIF($D$5:$D$504,D349)&gt;1,"Appears "&amp;COUNTIF($D$5:$D$504,D349)&amp;" times",""))</f>
        <v/>
      </c>
    </row>
    <row r="350">
      <c r="A350" s="13" t="n"/>
      <c r="B350" s="14" t="n"/>
      <c r="C350" s="15" t="n"/>
      <c r="D350" s="16">
        <f>IF(A350="","",UPPER(SUBSTITUTE(SUBSTITUTE(SUBSTITUTE(TRIM(A350),"-","")," ",""),"#","")))</f>
        <v/>
      </c>
      <c r="E350" s="17">
        <f>IF(D350="","",SUMIFS(Ledger!$C$5:$C$504,Ledger!$D$5:$D$504,D350))</f>
        <v/>
      </c>
      <c r="F350" s="17">
        <f>IF(D350="","",IF(COUNTIF($D$5:D350,D350)=1,ROUND(SUMIFS($C$5:$C$504,$D$5:$D$504,D350)-E350,2),0))</f>
        <v/>
      </c>
      <c r="G350" s="16">
        <f>IF(D350="","",IF(COUNTIF(Ledger!$D$5:$D$504,D350)=0,"Missing from ledger",IF(NOT(COUNTIF($D$5:D350,D350)=1),"Repeat line",IF(F350=0,"Matched","Amount differs"))))</f>
        <v/>
      </c>
      <c r="H350" s="16">
        <f>IF(D350="","",IF(COUNTIF($D$5:$D$504,D350)&gt;1,"Appears "&amp;COUNTIF($D$5:$D$504,D350)&amp;" times",""))</f>
        <v/>
      </c>
    </row>
    <row r="351">
      <c r="A351" s="13" t="n"/>
      <c r="B351" s="14" t="n"/>
      <c r="C351" s="15" t="n"/>
      <c r="D351" s="16">
        <f>IF(A351="","",UPPER(SUBSTITUTE(SUBSTITUTE(SUBSTITUTE(TRIM(A351),"-","")," ",""),"#","")))</f>
        <v/>
      </c>
      <c r="E351" s="17">
        <f>IF(D351="","",SUMIFS(Ledger!$C$5:$C$504,Ledger!$D$5:$D$504,D351))</f>
        <v/>
      </c>
      <c r="F351" s="17">
        <f>IF(D351="","",IF(COUNTIF($D$5:D351,D351)=1,ROUND(SUMIFS($C$5:$C$504,$D$5:$D$504,D351)-E351,2),0))</f>
        <v/>
      </c>
      <c r="G351" s="16">
        <f>IF(D351="","",IF(COUNTIF(Ledger!$D$5:$D$504,D351)=0,"Missing from ledger",IF(NOT(COUNTIF($D$5:D351,D351)=1),"Repeat line",IF(F351=0,"Matched","Amount differs"))))</f>
        <v/>
      </c>
      <c r="H351" s="16">
        <f>IF(D351="","",IF(COUNTIF($D$5:$D$504,D351)&gt;1,"Appears "&amp;COUNTIF($D$5:$D$504,D351)&amp;" times",""))</f>
        <v/>
      </c>
    </row>
    <row r="352">
      <c r="A352" s="13" t="n"/>
      <c r="B352" s="14" t="n"/>
      <c r="C352" s="15" t="n"/>
      <c r="D352" s="16">
        <f>IF(A352="","",UPPER(SUBSTITUTE(SUBSTITUTE(SUBSTITUTE(TRIM(A352),"-","")," ",""),"#","")))</f>
        <v/>
      </c>
      <c r="E352" s="17">
        <f>IF(D352="","",SUMIFS(Ledger!$C$5:$C$504,Ledger!$D$5:$D$504,D352))</f>
        <v/>
      </c>
      <c r="F352" s="17">
        <f>IF(D352="","",IF(COUNTIF($D$5:D352,D352)=1,ROUND(SUMIFS($C$5:$C$504,$D$5:$D$504,D352)-E352,2),0))</f>
        <v/>
      </c>
      <c r="G352" s="16">
        <f>IF(D352="","",IF(COUNTIF(Ledger!$D$5:$D$504,D352)=0,"Missing from ledger",IF(NOT(COUNTIF($D$5:D352,D352)=1),"Repeat line",IF(F352=0,"Matched","Amount differs"))))</f>
        <v/>
      </c>
      <c r="H352" s="16">
        <f>IF(D352="","",IF(COUNTIF($D$5:$D$504,D352)&gt;1,"Appears "&amp;COUNTIF($D$5:$D$504,D352)&amp;" times",""))</f>
        <v/>
      </c>
    </row>
    <row r="353">
      <c r="A353" s="13" t="n"/>
      <c r="B353" s="14" t="n"/>
      <c r="C353" s="15" t="n"/>
      <c r="D353" s="16">
        <f>IF(A353="","",UPPER(SUBSTITUTE(SUBSTITUTE(SUBSTITUTE(TRIM(A353),"-","")," ",""),"#","")))</f>
        <v/>
      </c>
      <c r="E353" s="17">
        <f>IF(D353="","",SUMIFS(Ledger!$C$5:$C$504,Ledger!$D$5:$D$504,D353))</f>
        <v/>
      </c>
      <c r="F353" s="17">
        <f>IF(D353="","",IF(COUNTIF($D$5:D353,D353)=1,ROUND(SUMIFS($C$5:$C$504,$D$5:$D$504,D353)-E353,2),0))</f>
        <v/>
      </c>
      <c r="G353" s="16">
        <f>IF(D353="","",IF(COUNTIF(Ledger!$D$5:$D$504,D353)=0,"Missing from ledger",IF(NOT(COUNTIF($D$5:D353,D353)=1),"Repeat line",IF(F353=0,"Matched","Amount differs"))))</f>
        <v/>
      </c>
      <c r="H353" s="16">
        <f>IF(D353="","",IF(COUNTIF($D$5:$D$504,D353)&gt;1,"Appears "&amp;COUNTIF($D$5:$D$504,D353)&amp;" times",""))</f>
        <v/>
      </c>
    </row>
    <row r="354">
      <c r="A354" s="13" t="n"/>
      <c r="B354" s="14" t="n"/>
      <c r="C354" s="15" t="n"/>
      <c r="D354" s="16">
        <f>IF(A354="","",UPPER(SUBSTITUTE(SUBSTITUTE(SUBSTITUTE(TRIM(A354),"-","")," ",""),"#","")))</f>
        <v/>
      </c>
      <c r="E354" s="17">
        <f>IF(D354="","",SUMIFS(Ledger!$C$5:$C$504,Ledger!$D$5:$D$504,D354))</f>
        <v/>
      </c>
      <c r="F354" s="17">
        <f>IF(D354="","",IF(COUNTIF($D$5:D354,D354)=1,ROUND(SUMIFS($C$5:$C$504,$D$5:$D$504,D354)-E354,2),0))</f>
        <v/>
      </c>
      <c r="G354" s="16">
        <f>IF(D354="","",IF(COUNTIF(Ledger!$D$5:$D$504,D354)=0,"Missing from ledger",IF(NOT(COUNTIF($D$5:D354,D354)=1),"Repeat line",IF(F354=0,"Matched","Amount differs"))))</f>
        <v/>
      </c>
      <c r="H354" s="16">
        <f>IF(D354="","",IF(COUNTIF($D$5:$D$504,D354)&gt;1,"Appears "&amp;COUNTIF($D$5:$D$504,D354)&amp;" times",""))</f>
        <v/>
      </c>
    </row>
    <row r="355">
      <c r="A355" s="13" t="n"/>
      <c r="B355" s="14" t="n"/>
      <c r="C355" s="15" t="n"/>
      <c r="D355" s="16">
        <f>IF(A355="","",UPPER(SUBSTITUTE(SUBSTITUTE(SUBSTITUTE(TRIM(A355),"-","")," ",""),"#","")))</f>
        <v/>
      </c>
      <c r="E355" s="17">
        <f>IF(D355="","",SUMIFS(Ledger!$C$5:$C$504,Ledger!$D$5:$D$504,D355))</f>
        <v/>
      </c>
      <c r="F355" s="17">
        <f>IF(D355="","",IF(COUNTIF($D$5:D355,D355)=1,ROUND(SUMIFS($C$5:$C$504,$D$5:$D$504,D355)-E355,2),0))</f>
        <v/>
      </c>
      <c r="G355" s="16">
        <f>IF(D355="","",IF(COUNTIF(Ledger!$D$5:$D$504,D355)=0,"Missing from ledger",IF(NOT(COUNTIF($D$5:D355,D355)=1),"Repeat line",IF(F355=0,"Matched","Amount differs"))))</f>
        <v/>
      </c>
      <c r="H355" s="16">
        <f>IF(D355="","",IF(COUNTIF($D$5:$D$504,D355)&gt;1,"Appears "&amp;COUNTIF($D$5:$D$504,D355)&amp;" times",""))</f>
        <v/>
      </c>
    </row>
    <row r="356">
      <c r="A356" s="13" t="n"/>
      <c r="B356" s="14" t="n"/>
      <c r="C356" s="15" t="n"/>
      <c r="D356" s="16">
        <f>IF(A356="","",UPPER(SUBSTITUTE(SUBSTITUTE(SUBSTITUTE(TRIM(A356),"-","")," ",""),"#","")))</f>
        <v/>
      </c>
      <c r="E356" s="17">
        <f>IF(D356="","",SUMIFS(Ledger!$C$5:$C$504,Ledger!$D$5:$D$504,D356))</f>
        <v/>
      </c>
      <c r="F356" s="17">
        <f>IF(D356="","",IF(COUNTIF($D$5:D356,D356)=1,ROUND(SUMIFS($C$5:$C$504,$D$5:$D$504,D356)-E356,2),0))</f>
        <v/>
      </c>
      <c r="G356" s="16">
        <f>IF(D356="","",IF(COUNTIF(Ledger!$D$5:$D$504,D356)=0,"Missing from ledger",IF(NOT(COUNTIF($D$5:D356,D356)=1),"Repeat line",IF(F356=0,"Matched","Amount differs"))))</f>
        <v/>
      </c>
      <c r="H356" s="16">
        <f>IF(D356="","",IF(COUNTIF($D$5:$D$504,D356)&gt;1,"Appears "&amp;COUNTIF($D$5:$D$504,D356)&amp;" times",""))</f>
        <v/>
      </c>
    </row>
    <row r="357">
      <c r="A357" s="13" t="n"/>
      <c r="B357" s="14" t="n"/>
      <c r="C357" s="15" t="n"/>
      <c r="D357" s="16">
        <f>IF(A357="","",UPPER(SUBSTITUTE(SUBSTITUTE(SUBSTITUTE(TRIM(A357),"-","")," ",""),"#","")))</f>
        <v/>
      </c>
      <c r="E357" s="17">
        <f>IF(D357="","",SUMIFS(Ledger!$C$5:$C$504,Ledger!$D$5:$D$504,D357))</f>
        <v/>
      </c>
      <c r="F357" s="17">
        <f>IF(D357="","",IF(COUNTIF($D$5:D357,D357)=1,ROUND(SUMIFS($C$5:$C$504,$D$5:$D$504,D357)-E357,2),0))</f>
        <v/>
      </c>
      <c r="G357" s="16">
        <f>IF(D357="","",IF(COUNTIF(Ledger!$D$5:$D$504,D357)=0,"Missing from ledger",IF(NOT(COUNTIF($D$5:D357,D357)=1),"Repeat line",IF(F357=0,"Matched","Amount differs"))))</f>
        <v/>
      </c>
      <c r="H357" s="16">
        <f>IF(D357="","",IF(COUNTIF($D$5:$D$504,D357)&gt;1,"Appears "&amp;COUNTIF($D$5:$D$504,D357)&amp;" times",""))</f>
        <v/>
      </c>
    </row>
    <row r="358">
      <c r="A358" s="13" t="n"/>
      <c r="B358" s="14" t="n"/>
      <c r="C358" s="15" t="n"/>
      <c r="D358" s="16">
        <f>IF(A358="","",UPPER(SUBSTITUTE(SUBSTITUTE(SUBSTITUTE(TRIM(A358),"-","")," ",""),"#","")))</f>
        <v/>
      </c>
      <c r="E358" s="17">
        <f>IF(D358="","",SUMIFS(Ledger!$C$5:$C$504,Ledger!$D$5:$D$504,D358))</f>
        <v/>
      </c>
      <c r="F358" s="17">
        <f>IF(D358="","",IF(COUNTIF($D$5:D358,D358)=1,ROUND(SUMIFS($C$5:$C$504,$D$5:$D$504,D358)-E358,2),0))</f>
        <v/>
      </c>
      <c r="G358" s="16">
        <f>IF(D358="","",IF(COUNTIF(Ledger!$D$5:$D$504,D358)=0,"Missing from ledger",IF(NOT(COUNTIF($D$5:D358,D358)=1),"Repeat line",IF(F358=0,"Matched","Amount differs"))))</f>
        <v/>
      </c>
      <c r="H358" s="16">
        <f>IF(D358="","",IF(COUNTIF($D$5:$D$504,D358)&gt;1,"Appears "&amp;COUNTIF($D$5:$D$504,D358)&amp;" times",""))</f>
        <v/>
      </c>
    </row>
    <row r="359">
      <c r="A359" s="13" t="n"/>
      <c r="B359" s="14" t="n"/>
      <c r="C359" s="15" t="n"/>
      <c r="D359" s="16">
        <f>IF(A359="","",UPPER(SUBSTITUTE(SUBSTITUTE(SUBSTITUTE(TRIM(A359),"-","")," ",""),"#","")))</f>
        <v/>
      </c>
      <c r="E359" s="17">
        <f>IF(D359="","",SUMIFS(Ledger!$C$5:$C$504,Ledger!$D$5:$D$504,D359))</f>
        <v/>
      </c>
      <c r="F359" s="17">
        <f>IF(D359="","",IF(COUNTIF($D$5:D359,D359)=1,ROUND(SUMIFS($C$5:$C$504,$D$5:$D$504,D359)-E359,2),0))</f>
        <v/>
      </c>
      <c r="G359" s="16">
        <f>IF(D359="","",IF(COUNTIF(Ledger!$D$5:$D$504,D359)=0,"Missing from ledger",IF(NOT(COUNTIF($D$5:D359,D359)=1),"Repeat line",IF(F359=0,"Matched","Amount differs"))))</f>
        <v/>
      </c>
      <c r="H359" s="16">
        <f>IF(D359="","",IF(COUNTIF($D$5:$D$504,D359)&gt;1,"Appears "&amp;COUNTIF($D$5:$D$504,D359)&amp;" times",""))</f>
        <v/>
      </c>
    </row>
    <row r="360">
      <c r="A360" s="13" t="n"/>
      <c r="B360" s="14" t="n"/>
      <c r="C360" s="15" t="n"/>
      <c r="D360" s="16">
        <f>IF(A360="","",UPPER(SUBSTITUTE(SUBSTITUTE(SUBSTITUTE(TRIM(A360),"-","")," ",""),"#","")))</f>
        <v/>
      </c>
      <c r="E360" s="17">
        <f>IF(D360="","",SUMIFS(Ledger!$C$5:$C$504,Ledger!$D$5:$D$504,D360))</f>
        <v/>
      </c>
      <c r="F360" s="17">
        <f>IF(D360="","",IF(COUNTIF($D$5:D360,D360)=1,ROUND(SUMIFS($C$5:$C$504,$D$5:$D$504,D360)-E360,2),0))</f>
        <v/>
      </c>
      <c r="G360" s="16">
        <f>IF(D360="","",IF(COUNTIF(Ledger!$D$5:$D$504,D360)=0,"Missing from ledger",IF(NOT(COUNTIF($D$5:D360,D360)=1),"Repeat line",IF(F360=0,"Matched","Amount differs"))))</f>
        <v/>
      </c>
      <c r="H360" s="16">
        <f>IF(D360="","",IF(COUNTIF($D$5:$D$504,D360)&gt;1,"Appears "&amp;COUNTIF($D$5:$D$504,D360)&amp;" times",""))</f>
        <v/>
      </c>
    </row>
    <row r="361">
      <c r="A361" s="13" t="n"/>
      <c r="B361" s="14" t="n"/>
      <c r="C361" s="15" t="n"/>
      <c r="D361" s="16">
        <f>IF(A361="","",UPPER(SUBSTITUTE(SUBSTITUTE(SUBSTITUTE(TRIM(A361),"-","")," ",""),"#","")))</f>
        <v/>
      </c>
      <c r="E361" s="17">
        <f>IF(D361="","",SUMIFS(Ledger!$C$5:$C$504,Ledger!$D$5:$D$504,D361))</f>
        <v/>
      </c>
      <c r="F361" s="17">
        <f>IF(D361="","",IF(COUNTIF($D$5:D361,D361)=1,ROUND(SUMIFS($C$5:$C$504,$D$5:$D$504,D361)-E361,2),0))</f>
        <v/>
      </c>
      <c r="G361" s="16">
        <f>IF(D361="","",IF(COUNTIF(Ledger!$D$5:$D$504,D361)=0,"Missing from ledger",IF(NOT(COUNTIF($D$5:D361,D361)=1),"Repeat line",IF(F361=0,"Matched","Amount differs"))))</f>
        <v/>
      </c>
      <c r="H361" s="16">
        <f>IF(D361="","",IF(COUNTIF($D$5:$D$504,D361)&gt;1,"Appears "&amp;COUNTIF($D$5:$D$504,D361)&amp;" times",""))</f>
        <v/>
      </c>
    </row>
    <row r="362">
      <c r="A362" s="13" t="n"/>
      <c r="B362" s="14" t="n"/>
      <c r="C362" s="15" t="n"/>
      <c r="D362" s="16">
        <f>IF(A362="","",UPPER(SUBSTITUTE(SUBSTITUTE(SUBSTITUTE(TRIM(A362),"-","")," ",""),"#","")))</f>
        <v/>
      </c>
      <c r="E362" s="17">
        <f>IF(D362="","",SUMIFS(Ledger!$C$5:$C$504,Ledger!$D$5:$D$504,D362))</f>
        <v/>
      </c>
      <c r="F362" s="17">
        <f>IF(D362="","",IF(COUNTIF($D$5:D362,D362)=1,ROUND(SUMIFS($C$5:$C$504,$D$5:$D$504,D362)-E362,2),0))</f>
        <v/>
      </c>
      <c r="G362" s="16">
        <f>IF(D362="","",IF(COUNTIF(Ledger!$D$5:$D$504,D362)=0,"Missing from ledger",IF(NOT(COUNTIF($D$5:D362,D362)=1),"Repeat line",IF(F362=0,"Matched","Amount differs"))))</f>
        <v/>
      </c>
      <c r="H362" s="16">
        <f>IF(D362="","",IF(COUNTIF($D$5:$D$504,D362)&gt;1,"Appears "&amp;COUNTIF($D$5:$D$504,D362)&amp;" times",""))</f>
        <v/>
      </c>
    </row>
    <row r="363">
      <c r="A363" s="13" t="n"/>
      <c r="B363" s="14" t="n"/>
      <c r="C363" s="15" t="n"/>
      <c r="D363" s="16">
        <f>IF(A363="","",UPPER(SUBSTITUTE(SUBSTITUTE(SUBSTITUTE(TRIM(A363),"-","")," ",""),"#","")))</f>
        <v/>
      </c>
      <c r="E363" s="17">
        <f>IF(D363="","",SUMIFS(Ledger!$C$5:$C$504,Ledger!$D$5:$D$504,D363))</f>
        <v/>
      </c>
      <c r="F363" s="17">
        <f>IF(D363="","",IF(COUNTIF($D$5:D363,D363)=1,ROUND(SUMIFS($C$5:$C$504,$D$5:$D$504,D363)-E363,2),0))</f>
        <v/>
      </c>
      <c r="G363" s="16">
        <f>IF(D363="","",IF(COUNTIF(Ledger!$D$5:$D$504,D363)=0,"Missing from ledger",IF(NOT(COUNTIF($D$5:D363,D363)=1),"Repeat line",IF(F363=0,"Matched","Amount differs"))))</f>
        <v/>
      </c>
      <c r="H363" s="16">
        <f>IF(D363="","",IF(COUNTIF($D$5:$D$504,D363)&gt;1,"Appears "&amp;COUNTIF($D$5:$D$504,D363)&amp;" times",""))</f>
        <v/>
      </c>
    </row>
    <row r="364">
      <c r="A364" s="13" t="n"/>
      <c r="B364" s="14" t="n"/>
      <c r="C364" s="15" t="n"/>
      <c r="D364" s="16">
        <f>IF(A364="","",UPPER(SUBSTITUTE(SUBSTITUTE(SUBSTITUTE(TRIM(A364),"-","")," ",""),"#","")))</f>
        <v/>
      </c>
      <c r="E364" s="17">
        <f>IF(D364="","",SUMIFS(Ledger!$C$5:$C$504,Ledger!$D$5:$D$504,D364))</f>
        <v/>
      </c>
      <c r="F364" s="17">
        <f>IF(D364="","",IF(COUNTIF($D$5:D364,D364)=1,ROUND(SUMIFS($C$5:$C$504,$D$5:$D$504,D364)-E364,2),0))</f>
        <v/>
      </c>
      <c r="G364" s="16">
        <f>IF(D364="","",IF(COUNTIF(Ledger!$D$5:$D$504,D364)=0,"Missing from ledger",IF(NOT(COUNTIF($D$5:D364,D364)=1),"Repeat line",IF(F364=0,"Matched","Amount differs"))))</f>
        <v/>
      </c>
      <c r="H364" s="16">
        <f>IF(D364="","",IF(COUNTIF($D$5:$D$504,D364)&gt;1,"Appears "&amp;COUNTIF($D$5:$D$504,D364)&amp;" times",""))</f>
        <v/>
      </c>
    </row>
    <row r="365">
      <c r="A365" s="13" t="n"/>
      <c r="B365" s="14" t="n"/>
      <c r="C365" s="15" t="n"/>
      <c r="D365" s="16">
        <f>IF(A365="","",UPPER(SUBSTITUTE(SUBSTITUTE(SUBSTITUTE(TRIM(A365),"-","")," ",""),"#","")))</f>
        <v/>
      </c>
      <c r="E365" s="17">
        <f>IF(D365="","",SUMIFS(Ledger!$C$5:$C$504,Ledger!$D$5:$D$504,D365))</f>
        <v/>
      </c>
      <c r="F365" s="17">
        <f>IF(D365="","",IF(COUNTIF($D$5:D365,D365)=1,ROUND(SUMIFS($C$5:$C$504,$D$5:$D$504,D365)-E365,2),0))</f>
        <v/>
      </c>
      <c r="G365" s="16">
        <f>IF(D365="","",IF(COUNTIF(Ledger!$D$5:$D$504,D365)=0,"Missing from ledger",IF(NOT(COUNTIF($D$5:D365,D365)=1),"Repeat line",IF(F365=0,"Matched","Amount differs"))))</f>
        <v/>
      </c>
      <c r="H365" s="16">
        <f>IF(D365="","",IF(COUNTIF($D$5:$D$504,D365)&gt;1,"Appears "&amp;COUNTIF($D$5:$D$504,D365)&amp;" times",""))</f>
        <v/>
      </c>
    </row>
    <row r="366">
      <c r="A366" s="13" t="n"/>
      <c r="B366" s="14" t="n"/>
      <c r="C366" s="15" t="n"/>
      <c r="D366" s="16">
        <f>IF(A366="","",UPPER(SUBSTITUTE(SUBSTITUTE(SUBSTITUTE(TRIM(A366),"-","")," ",""),"#","")))</f>
        <v/>
      </c>
      <c r="E366" s="17">
        <f>IF(D366="","",SUMIFS(Ledger!$C$5:$C$504,Ledger!$D$5:$D$504,D366))</f>
        <v/>
      </c>
      <c r="F366" s="17">
        <f>IF(D366="","",IF(COUNTIF($D$5:D366,D366)=1,ROUND(SUMIFS($C$5:$C$504,$D$5:$D$504,D366)-E366,2),0))</f>
        <v/>
      </c>
      <c r="G366" s="16">
        <f>IF(D366="","",IF(COUNTIF(Ledger!$D$5:$D$504,D366)=0,"Missing from ledger",IF(NOT(COUNTIF($D$5:D366,D366)=1),"Repeat line",IF(F366=0,"Matched","Amount differs"))))</f>
        <v/>
      </c>
      <c r="H366" s="16">
        <f>IF(D366="","",IF(COUNTIF($D$5:$D$504,D366)&gt;1,"Appears "&amp;COUNTIF($D$5:$D$504,D366)&amp;" times",""))</f>
        <v/>
      </c>
    </row>
    <row r="367">
      <c r="A367" s="13" t="n"/>
      <c r="B367" s="14" t="n"/>
      <c r="C367" s="15" t="n"/>
      <c r="D367" s="16">
        <f>IF(A367="","",UPPER(SUBSTITUTE(SUBSTITUTE(SUBSTITUTE(TRIM(A367),"-","")," ",""),"#","")))</f>
        <v/>
      </c>
      <c r="E367" s="17">
        <f>IF(D367="","",SUMIFS(Ledger!$C$5:$C$504,Ledger!$D$5:$D$504,D367))</f>
        <v/>
      </c>
      <c r="F367" s="17">
        <f>IF(D367="","",IF(COUNTIF($D$5:D367,D367)=1,ROUND(SUMIFS($C$5:$C$504,$D$5:$D$504,D367)-E367,2),0))</f>
        <v/>
      </c>
      <c r="G367" s="16">
        <f>IF(D367="","",IF(COUNTIF(Ledger!$D$5:$D$504,D367)=0,"Missing from ledger",IF(NOT(COUNTIF($D$5:D367,D367)=1),"Repeat line",IF(F367=0,"Matched","Amount differs"))))</f>
        <v/>
      </c>
      <c r="H367" s="16">
        <f>IF(D367="","",IF(COUNTIF($D$5:$D$504,D367)&gt;1,"Appears "&amp;COUNTIF($D$5:$D$504,D367)&amp;" times",""))</f>
        <v/>
      </c>
    </row>
    <row r="368">
      <c r="A368" s="13" t="n"/>
      <c r="B368" s="14" t="n"/>
      <c r="C368" s="15" t="n"/>
      <c r="D368" s="16">
        <f>IF(A368="","",UPPER(SUBSTITUTE(SUBSTITUTE(SUBSTITUTE(TRIM(A368),"-","")," ",""),"#","")))</f>
        <v/>
      </c>
      <c r="E368" s="17">
        <f>IF(D368="","",SUMIFS(Ledger!$C$5:$C$504,Ledger!$D$5:$D$504,D368))</f>
        <v/>
      </c>
      <c r="F368" s="17">
        <f>IF(D368="","",IF(COUNTIF($D$5:D368,D368)=1,ROUND(SUMIFS($C$5:$C$504,$D$5:$D$504,D368)-E368,2),0))</f>
        <v/>
      </c>
      <c r="G368" s="16">
        <f>IF(D368="","",IF(COUNTIF(Ledger!$D$5:$D$504,D368)=0,"Missing from ledger",IF(NOT(COUNTIF($D$5:D368,D368)=1),"Repeat line",IF(F368=0,"Matched","Amount differs"))))</f>
        <v/>
      </c>
      <c r="H368" s="16">
        <f>IF(D368="","",IF(COUNTIF($D$5:$D$504,D368)&gt;1,"Appears "&amp;COUNTIF($D$5:$D$504,D368)&amp;" times",""))</f>
        <v/>
      </c>
    </row>
    <row r="369">
      <c r="A369" s="13" t="n"/>
      <c r="B369" s="14" t="n"/>
      <c r="C369" s="15" t="n"/>
      <c r="D369" s="16">
        <f>IF(A369="","",UPPER(SUBSTITUTE(SUBSTITUTE(SUBSTITUTE(TRIM(A369),"-","")," ",""),"#","")))</f>
        <v/>
      </c>
      <c r="E369" s="17">
        <f>IF(D369="","",SUMIFS(Ledger!$C$5:$C$504,Ledger!$D$5:$D$504,D369))</f>
        <v/>
      </c>
      <c r="F369" s="17">
        <f>IF(D369="","",IF(COUNTIF($D$5:D369,D369)=1,ROUND(SUMIFS($C$5:$C$504,$D$5:$D$504,D369)-E369,2),0))</f>
        <v/>
      </c>
      <c r="G369" s="16">
        <f>IF(D369="","",IF(COUNTIF(Ledger!$D$5:$D$504,D369)=0,"Missing from ledger",IF(NOT(COUNTIF($D$5:D369,D369)=1),"Repeat line",IF(F369=0,"Matched","Amount differs"))))</f>
        <v/>
      </c>
      <c r="H369" s="16">
        <f>IF(D369="","",IF(COUNTIF($D$5:$D$504,D369)&gt;1,"Appears "&amp;COUNTIF($D$5:$D$504,D369)&amp;" times",""))</f>
        <v/>
      </c>
    </row>
    <row r="370">
      <c r="A370" s="13" t="n"/>
      <c r="B370" s="14" t="n"/>
      <c r="C370" s="15" t="n"/>
      <c r="D370" s="16">
        <f>IF(A370="","",UPPER(SUBSTITUTE(SUBSTITUTE(SUBSTITUTE(TRIM(A370),"-","")," ",""),"#","")))</f>
        <v/>
      </c>
      <c r="E370" s="17">
        <f>IF(D370="","",SUMIFS(Ledger!$C$5:$C$504,Ledger!$D$5:$D$504,D370))</f>
        <v/>
      </c>
      <c r="F370" s="17">
        <f>IF(D370="","",IF(COUNTIF($D$5:D370,D370)=1,ROUND(SUMIFS($C$5:$C$504,$D$5:$D$504,D370)-E370,2),0))</f>
        <v/>
      </c>
      <c r="G370" s="16">
        <f>IF(D370="","",IF(COUNTIF(Ledger!$D$5:$D$504,D370)=0,"Missing from ledger",IF(NOT(COUNTIF($D$5:D370,D370)=1),"Repeat line",IF(F370=0,"Matched","Amount differs"))))</f>
        <v/>
      </c>
      <c r="H370" s="16">
        <f>IF(D370="","",IF(COUNTIF($D$5:$D$504,D370)&gt;1,"Appears "&amp;COUNTIF($D$5:$D$504,D370)&amp;" times",""))</f>
        <v/>
      </c>
    </row>
    <row r="371">
      <c r="A371" s="13" t="n"/>
      <c r="B371" s="14" t="n"/>
      <c r="C371" s="15" t="n"/>
      <c r="D371" s="16">
        <f>IF(A371="","",UPPER(SUBSTITUTE(SUBSTITUTE(SUBSTITUTE(TRIM(A371),"-","")," ",""),"#","")))</f>
        <v/>
      </c>
      <c r="E371" s="17">
        <f>IF(D371="","",SUMIFS(Ledger!$C$5:$C$504,Ledger!$D$5:$D$504,D371))</f>
        <v/>
      </c>
      <c r="F371" s="17">
        <f>IF(D371="","",IF(COUNTIF($D$5:D371,D371)=1,ROUND(SUMIFS($C$5:$C$504,$D$5:$D$504,D371)-E371,2),0))</f>
        <v/>
      </c>
      <c r="G371" s="16">
        <f>IF(D371="","",IF(COUNTIF(Ledger!$D$5:$D$504,D371)=0,"Missing from ledger",IF(NOT(COUNTIF($D$5:D371,D371)=1),"Repeat line",IF(F371=0,"Matched","Amount differs"))))</f>
        <v/>
      </c>
      <c r="H371" s="16">
        <f>IF(D371="","",IF(COUNTIF($D$5:$D$504,D371)&gt;1,"Appears "&amp;COUNTIF($D$5:$D$504,D371)&amp;" times",""))</f>
        <v/>
      </c>
    </row>
    <row r="372">
      <c r="A372" s="13" t="n"/>
      <c r="B372" s="14" t="n"/>
      <c r="C372" s="15" t="n"/>
      <c r="D372" s="16">
        <f>IF(A372="","",UPPER(SUBSTITUTE(SUBSTITUTE(SUBSTITUTE(TRIM(A372),"-","")," ",""),"#","")))</f>
        <v/>
      </c>
      <c r="E372" s="17">
        <f>IF(D372="","",SUMIFS(Ledger!$C$5:$C$504,Ledger!$D$5:$D$504,D372))</f>
        <v/>
      </c>
      <c r="F372" s="17">
        <f>IF(D372="","",IF(COUNTIF($D$5:D372,D372)=1,ROUND(SUMIFS($C$5:$C$504,$D$5:$D$504,D372)-E372,2),0))</f>
        <v/>
      </c>
      <c r="G372" s="16">
        <f>IF(D372="","",IF(COUNTIF(Ledger!$D$5:$D$504,D372)=0,"Missing from ledger",IF(NOT(COUNTIF($D$5:D372,D372)=1),"Repeat line",IF(F372=0,"Matched","Amount differs"))))</f>
        <v/>
      </c>
      <c r="H372" s="16">
        <f>IF(D372="","",IF(COUNTIF($D$5:$D$504,D372)&gt;1,"Appears "&amp;COUNTIF($D$5:$D$504,D372)&amp;" times",""))</f>
        <v/>
      </c>
    </row>
    <row r="373">
      <c r="A373" s="13" t="n"/>
      <c r="B373" s="14" t="n"/>
      <c r="C373" s="15" t="n"/>
      <c r="D373" s="16">
        <f>IF(A373="","",UPPER(SUBSTITUTE(SUBSTITUTE(SUBSTITUTE(TRIM(A373),"-","")," ",""),"#","")))</f>
        <v/>
      </c>
      <c r="E373" s="17">
        <f>IF(D373="","",SUMIFS(Ledger!$C$5:$C$504,Ledger!$D$5:$D$504,D373))</f>
        <v/>
      </c>
      <c r="F373" s="17">
        <f>IF(D373="","",IF(COUNTIF($D$5:D373,D373)=1,ROUND(SUMIFS($C$5:$C$504,$D$5:$D$504,D373)-E373,2),0))</f>
        <v/>
      </c>
      <c r="G373" s="16">
        <f>IF(D373="","",IF(COUNTIF(Ledger!$D$5:$D$504,D373)=0,"Missing from ledger",IF(NOT(COUNTIF($D$5:D373,D373)=1),"Repeat line",IF(F373=0,"Matched","Amount differs"))))</f>
        <v/>
      </c>
      <c r="H373" s="16">
        <f>IF(D373="","",IF(COUNTIF($D$5:$D$504,D373)&gt;1,"Appears "&amp;COUNTIF($D$5:$D$504,D373)&amp;" times",""))</f>
        <v/>
      </c>
    </row>
    <row r="374">
      <c r="A374" s="13" t="n"/>
      <c r="B374" s="14" t="n"/>
      <c r="C374" s="15" t="n"/>
      <c r="D374" s="16">
        <f>IF(A374="","",UPPER(SUBSTITUTE(SUBSTITUTE(SUBSTITUTE(TRIM(A374),"-","")," ",""),"#","")))</f>
        <v/>
      </c>
      <c r="E374" s="17">
        <f>IF(D374="","",SUMIFS(Ledger!$C$5:$C$504,Ledger!$D$5:$D$504,D374))</f>
        <v/>
      </c>
      <c r="F374" s="17">
        <f>IF(D374="","",IF(COUNTIF($D$5:D374,D374)=1,ROUND(SUMIFS($C$5:$C$504,$D$5:$D$504,D374)-E374,2),0))</f>
        <v/>
      </c>
      <c r="G374" s="16">
        <f>IF(D374="","",IF(COUNTIF(Ledger!$D$5:$D$504,D374)=0,"Missing from ledger",IF(NOT(COUNTIF($D$5:D374,D374)=1),"Repeat line",IF(F374=0,"Matched","Amount differs"))))</f>
        <v/>
      </c>
      <c r="H374" s="16">
        <f>IF(D374="","",IF(COUNTIF($D$5:$D$504,D374)&gt;1,"Appears "&amp;COUNTIF($D$5:$D$504,D374)&amp;" times",""))</f>
        <v/>
      </c>
    </row>
    <row r="375">
      <c r="A375" s="13" t="n"/>
      <c r="B375" s="14" t="n"/>
      <c r="C375" s="15" t="n"/>
      <c r="D375" s="16">
        <f>IF(A375="","",UPPER(SUBSTITUTE(SUBSTITUTE(SUBSTITUTE(TRIM(A375),"-","")," ",""),"#","")))</f>
        <v/>
      </c>
      <c r="E375" s="17">
        <f>IF(D375="","",SUMIFS(Ledger!$C$5:$C$504,Ledger!$D$5:$D$504,D375))</f>
        <v/>
      </c>
      <c r="F375" s="17">
        <f>IF(D375="","",IF(COUNTIF($D$5:D375,D375)=1,ROUND(SUMIFS($C$5:$C$504,$D$5:$D$504,D375)-E375,2),0))</f>
        <v/>
      </c>
      <c r="G375" s="16">
        <f>IF(D375="","",IF(COUNTIF(Ledger!$D$5:$D$504,D375)=0,"Missing from ledger",IF(NOT(COUNTIF($D$5:D375,D375)=1),"Repeat line",IF(F375=0,"Matched","Amount differs"))))</f>
        <v/>
      </c>
      <c r="H375" s="16">
        <f>IF(D375="","",IF(COUNTIF($D$5:$D$504,D375)&gt;1,"Appears "&amp;COUNTIF($D$5:$D$504,D375)&amp;" times",""))</f>
        <v/>
      </c>
    </row>
    <row r="376">
      <c r="A376" s="13" t="n"/>
      <c r="B376" s="14" t="n"/>
      <c r="C376" s="15" t="n"/>
      <c r="D376" s="16">
        <f>IF(A376="","",UPPER(SUBSTITUTE(SUBSTITUTE(SUBSTITUTE(TRIM(A376),"-","")," ",""),"#","")))</f>
        <v/>
      </c>
      <c r="E376" s="17">
        <f>IF(D376="","",SUMIFS(Ledger!$C$5:$C$504,Ledger!$D$5:$D$504,D376))</f>
        <v/>
      </c>
      <c r="F376" s="17">
        <f>IF(D376="","",IF(COUNTIF($D$5:D376,D376)=1,ROUND(SUMIFS($C$5:$C$504,$D$5:$D$504,D376)-E376,2),0))</f>
        <v/>
      </c>
      <c r="G376" s="16">
        <f>IF(D376="","",IF(COUNTIF(Ledger!$D$5:$D$504,D376)=0,"Missing from ledger",IF(NOT(COUNTIF($D$5:D376,D376)=1),"Repeat line",IF(F376=0,"Matched","Amount differs"))))</f>
        <v/>
      </c>
      <c r="H376" s="16">
        <f>IF(D376="","",IF(COUNTIF($D$5:$D$504,D376)&gt;1,"Appears "&amp;COUNTIF($D$5:$D$504,D376)&amp;" times",""))</f>
        <v/>
      </c>
    </row>
    <row r="377">
      <c r="A377" s="13" t="n"/>
      <c r="B377" s="14" t="n"/>
      <c r="C377" s="15" t="n"/>
      <c r="D377" s="16">
        <f>IF(A377="","",UPPER(SUBSTITUTE(SUBSTITUTE(SUBSTITUTE(TRIM(A377),"-","")," ",""),"#","")))</f>
        <v/>
      </c>
      <c r="E377" s="17">
        <f>IF(D377="","",SUMIFS(Ledger!$C$5:$C$504,Ledger!$D$5:$D$504,D377))</f>
        <v/>
      </c>
      <c r="F377" s="17">
        <f>IF(D377="","",IF(COUNTIF($D$5:D377,D377)=1,ROUND(SUMIFS($C$5:$C$504,$D$5:$D$504,D377)-E377,2),0))</f>
        <v/>
      </c>
      <c r="G377" s="16">
        <f>IF(D377="","",IF(COUNTIF(Ledger!$D$5:$D$504,D377)=0,"Missing from ledger",IF(NOT(COUNTIF($D$5:D377,D377)=1),"Repeat line",IF(F377=0,"Matched","Amount differs"))))</f>
        <v/>
      </c>
      <c r="H377" s="16">
        <f>IF(D377="","",IF(COUNTIF($D$5:$D$504,D377)&gt;1,"Appears "&amp;COUNTIF($D$5:$D$504,D377)&amp;" times",""))</f>
        <v/>
      </c>
    </row>
    <row r="378">
      <c r="A378" s="13" t="n"/>
      <c r="B378" s="14" t="n"/>
      <c r="C378" s="15" t="n"/>
      <c r="D378" s="16">
        <f>IF(A378="","",UPPER(SUBSTITUTE(SUBSTITUTE(SUBSTITUTE(TRIM(A378),"-","")," ",""),"#","")))</f>
        <v/>
      </c>
      <c r="E378" s="17">
        <f>IF(D378="","",SUMIFS(Ledger!$C$5:$C$504,Ledger!$D$5:$D$504,D378))</f>
        <v/>
      </c>
      <c r="F378" s="17">
        <f>IF(D378="","",IF(COUNTIF($D$5:D378,D378)=1,ROUND(SUMIFS($C$5:$C$504,$D$5:$D$504,D378)-E378,2),0))</f>
        <v/>
      </c>
      <c r="G378" s="16">
        <f>IF(D378="","",IF(COUNTIF(Ledger!$D$5:$D$504,D378)=0,"Missing from ledger",IF(NOT(COUNTIF($D$5:D378,D378)=1),"Repeat line",IF(F378=0,"Matched","Amount differs"))))</f>
        <v/>
      </c>
      <c r="H378" s="16">
        <f>IF(D378="","",IF(COUNTIF($D$5:$D$504,D378)&gt;1,"Appears "&amp;COUNTIF($D$5:$D$504,D378)&amp;" times",""))</f>
        <v/>
      </c>
    </row>
    <row r="379">
      <c r="A379" s="13" t="n"/>
      <c r="B379" s="14" t="n"/>
      <c r="C379" s="15" t="n"/>
      <c r="D379" s="16">
        <f>IF(A379="","",UPPER(SUBSTITUTE(SUBSTITUTE(SUBSTITUTE(TRIM(A379),"-","")," ",""),"#","")))</f>
        <v/>
      </c>
      <c r="E379" s="17">
        <f>IF(D379="","",SUMIFS(Ledger!$C$5:$C$504,Ledger!$D$5:$D$504,D379))</f>
        <v/>
      </c>
      <c r="F379" s="17">
        <f>IF(D379="","",IF(COUNTIF($D$5:D379,D379)=1,ROUND(SUMIFS($C$5:$C$504,$D$5:$D$504,D379)-E379,2),0))</f>
        <v/>
      </c>
      <c r="G379" s="16">
        <f>IF(D379="","",IF(COUNTIF(Ledger!$D$5:$D$504,D379)=0,"Missing from ledger",IF(NOT(COUNTIF($D$5:D379,D379)=1),"Repeat line",IF(F379=0,"Matched","Amount differs"))))</f>
        <v/>
      </c>
      <c r="H379" s="16">
        <f>IF(D379="","",IF(COUNTIF($D$5:$D$504,D379)&gt;1,"Appears "&amp;COUNTIF($D$5:$D$504,D379)&amp;" times",""))</f>
        <v/>
      </c>
    </row>
    <row r="380">
      <c r="A380" s="13" t="n"/>
      <c r="B380" s="14" t="n"/>
      <c r="C380" s="15" t="n"/>
      <c r="D380" s="16">
        <f>IF(A380="","",UPPER(SUBSTITUTE(SUBSTITUTE(SUBSTITUTE(TRIM(A380),"-","")," ",""),"#","")))</f>
        <v/>
      </c>
      <c r="E380" s="17">
        <f>IF(D380="","",SUMIFS(Ledger!$C$5:$C$504,Ledger!$D$5:$D$504,D380))</f>
        <v/>
      </c>
      <c r="F380" s="17">
        <f>IF(D380="","",IF(COUNTIF($D$5:D380,D380)=1,ROUND(SUMIFS($C$5:$C$504,$D$5:$D$504,D380)-E380,2),0))</f>
        <v/>
      </c>
      <c r="G380" s="16">
        <f>IF(D380="","",IF(COUNTIF(Ledger!$D$5:$D$504,D380)=0,"Missing from ledger",IF(NOT(COUNTIF($D$5:D380,D380)=1),"Repeat line",IF(F380=0,"Matched","Amount differs"))))</f>
        <v/>
      </c>
      <c r="H380" s="16">
        <f>IF(D380="","",IF(COUNTIF($D$5:$D$504,D380)&gt;1,"Appears "&amp;COUNTIF($D$5:$D$504,D380)&amp;" times",""))</f>
        <v/>
      </c>
    </row>
    <row r="381">
      <c r="A381" s="13" t="n"/>
      <c r="B381" s="14" t="n"/>
      <c r="C381" s="15" t="n"/>
      <c r="D381" s="16">
        <f>IF(A381="","",UPPER(SUBSTITUTE(SUBSTITUTE(SUBSTITUTE(TRIM(A381),"-","")," ",""),"#","")))</f>
        <v/>
      </c>
      <c r="E381" s="17">
        <f>IF(D381="","",SUMIFS(Ledger!$C$5:$C$504,Ledger!$D$5:$D$504,D381))</f>
        <v/>
      </c>
      <c r="F381" s="17">
        <f>IF(D381="","",IF(COUNTIF($D$5:D381,D381)=1,ROUND(SUMIFS($C$5:$C$504,$D$5:$D$504,D381)-E381,2),0))</f>
        <v/>
      </c>
      <c r="G381" s="16">
        <f>IF(D381="","",IF(COUNTIF(Ledger!$D$5:$D$504,D381)=0,"Missing from ledger",IF(NOT(COUNTIF($D$5:D381,D381)=1),"Repeat line",IF(F381=0,"Matched","Amount differs"))))</f>
        <v/>
      </c>
      <c r="H381" s="16">
        <f>IF(D381="","",IF(COUNTIF($D$5:$D$504,D381)&gt;1,"Appears "&amp;COUNTIF($D$5:$D$504,D381)&amp;" times",""))</f>
        <v/>
      </c>
    </row>
    <row r="382">
      <c r="A382" s="13" t="n"/>
      <c r="B382" s="14" t="n"/>
      <c r="C382" s="15" t="n"/>
      <c r="D382" s="16">
        <f>IF(A382="","",UPPER(SUBSTITUTE(SUBSTITUTE(SUBSTITUTE(TRIM(A382),"-","")," ",""),"#","")))</f>
        <v/>
      </c>
      <c r="E382" s="17">
        <f>IF(D382="","",SUMIFS(Ledger!$C$5:$C$504,Ledger!$D$5:$D$504,D382))</f>
        <v/>
      </c>
      <c r="F382" s="17">
        <f>IF(D382="","",IF(COUNTIF($D$5:D382,D382)=1,ROUND(SUMIFS($C$5:$C$504,$D$5:$D$504,D382)-E382,2),0))</f>
        <v/>
      </c>
      <c r="G382" s="16">
        <f>IF(D382="","",IF(COUNTIF(Ledger!$D$5:$D$504,D382)=0,"Missing from ledger",IF(NOT(COUNTIF($D$5:D382,D382)=1),"Repeat line",IF(F382=0,"Matched","Amount differs"))))</f>
        <v/>
      </c>
      <c r="H382" s="16">
        <f>IF(D382="","",IF(COUNTIF($D$5:$D$504,D382)&gt;1,"Appears "&amp;COUNTIF($D$5:$D$504,D382)&amp;" times",""))</f>
        <v/>
      </c>
    </row>
    <row r="383">
      <c r="A383" s="13" t="n"/>
      <c r="B383" s="14" t="n"/>
      <c r="C383" s="15" t="n"/>
      <c r="D383" s="16">
        <f>IF(A383="","",UPPER(SUBSTITUTE(SUBSTITUTE(SUBSTITUTE(TRIM(A383),"-","")," ",""),"#","")))</f>
        <v/>
      </c>
      <c r="E383" s="17">
        <f>IF(D383="","",SUMIFS(Ledger!$C$5:$C$504,Ledger!$D$5:$D$504,D383))</f>
        <v/>
      </c>
      <c r="F383" s="17">
        <f>IF(D383="","",IF(COUNTIF($D$5:D383,D383)=1,ROUND(SUMIFS($C$5:$C$504,$D$5:$D$504,D383)-E383,2),0))</f>
        <v/>
      </c>
      <c r="G383" s="16">
        <f>IF(D383="","",IF(COUNTIF(Ledger!$D$5:$D$504,D383)=0,"Missing from ledger",IF(NOT(COUNTIF($D$5:D383,D383)=1),"Repeat line",IF(F383=0,"Matched","Amount differs"))))</f>
        <v/>
      </c>
      <c r="H383" s="16">
        <f>IF(D383="","",IF(COUNTIF($D$5:$D$504,D383)&gt;1,"Appears "&amp;COUNTIF($D$5:$D$504,D383)&amp;" times",""))</f>
        <v/>
      </c>
    </row>
    <row r="384">
      <c r="A384" s="13" t="n"/>
      <c r="B384" s="14" t="n"/>
      <c r="C384" s="15" t="n"/>
      <c r="D384" s="16">
        <f>IF(A384="","",UPPER(SUBSTITUTE(SUBSTITUTE(SUBSTITUTE(TRIM(A384),"-","")," ",""),"#","")))</f>
        <v/>
      </c>
      <c r="E384" s="17">
        <f>IF(D384="","",SUMIFS(Ledger!$C$5:$C$504,Ledger!$D$5:$D$504,D384))</f>
        <v/>
      </c>
      <c r="F384" s="17">
        <f>IF(D384="","",IF(COUNTIF($D$5:D384,D384)=1,ROUND(SUMIFS($C$5:$C$504,$D$5:$D$504,D384)-E384,2),0))</f>
        <v/>
      </c>
      <c r="G384" s="16">
        <f>IF(D384="","",IF(COUNTIF(Ledger!$D$5:$D$504,D384)=0,"Missing from ledger",IF(NOT(COUNTIF($D$5:D384,D384)=1),"Repeat line",IF(F384=0,"Matched","Amount differs"))))</f>
        <v/>
      </c>
      <c r="H384" s="16">
        <f>IF(D384="","",IF(COUNTIF($D$5:$D$504,D384)&gt;1,"Appears "&amp;COUNTIF($D$5:$D$504,D384)&amp;" times",""))</f>
        <v/>
      </c>
    </row>
    <row r="385">
      <c r="A385" s="13" t="n"/>
      <c r="B385" s="14" t="n"/>
      <c r="C385" s="15" t="n"/>
      <c r="D385" s="16">
        <f>IF(A385="","",UPPER(SUBSTITUTE(SUBSTITUTE(SUBSTITUTE(TRIM(A385),"-","")," ",""),"#","")))</f>
        <v/>
      </c>
      <c r="E385" s="17">
        <f>IF(D385="","",SUMIFS(Ledger!$C$5:$C$504,Ledger!$D$5:$D$504,D385))</f>
        <v/>
      </c>
      <c r="F385" s="17">
        <f>IF(D385="","",IF(COUNTIF($D$5:D385,D385)=1,ROUND(SUMIFS($C$5:$C$504,$D$5:$D$504,D385)-E385,2),0))</f>
        <v/>
      </c>
      <c r="G385" s="16">
        <f>IF(D385="","",IF(COUNTIF(Ledger!$D$5:$D$504,D385)=0,"Missing from ledger",IF(NOT(COUNTIF($D$5:D385,D385)=1),"Repeat line",IF(F385=0,"Matched","Amount differs"))))</f>
        <v/>
      </c>
      <c r="H385" s="16">
        <f>IF(D385="","",IF(COUNTIF($D$5:$D$504,D385)&gt;1,"Appears "&amp;COUNTIF($D$5:$D$504,D385)&amp;" times",""))</f>
        <v/>
      </c>
    </row>
    <row r="386">
      <c r="A386" s="13" t="n"/>
      <c r="B386" s="14" t="n"/>
      <c r="C386" s="15" t="n"/>
      <c r="D386" s="16">
        <f>IF(A386="","",UPPER(SUBSTITUTE(SUBSTITUTE(SUBSTITUTE(TRIM(A386),"-","")," ",""),"#","")))</f>
        <v/>
      </c>
      <c r="E386" s="17">
        <f>IF(D386="","",SUMIFS(Ledger!$C$5:$C$504,Ledger!$D$5:$D$504,D386))</f>
        <v/>
      </c>
      <c r="F386" s="17">
        <f>IF(D386="","",IF(COUNTIF($D$5:D386,D386)=1,ROUND(SUMIFS($C$5:$C$504,$D$5:$D$504,D386)-E386,2),0))</f>
        <v/>
      </c>
      <c r="G386" s="16">
        <f>IF(D386="","",IF(COUNTIF(Ledger!$D$5:$D$504,D386)=0,"Missing from ledger",IF(NOT(COUNTIF($D$5:D386,D386)=1),"Repeat line",IF(F386=0,"Matched","Amount differs"))))</f>
        <v/>
      </c>
      <c r="H386" s="16">
        <f>IF(D386="","",IF(COUNTIF($D$5:$D$504,D386)&gt;1,"Appears "&amp;COUNTIF($D$5:$D$504,D386)&amp;" times",""))</f>
        <v/>
      </c>
    </row>
    <row r="387">
      <c r="A387" s="13" t="n"/>
      <c r="B387" s="14" t="n"/>
      <c r="C387" s="15" t="n"/>
      <c r="D387" s="16">
        <f>IF(A387="","",UPPER(SUBSTITUTE(SUBSTITUTE(SUBSTITUTE(TRIM(A387),"-","")," ",""),"#","")))</f>
        <v/>
      </c>
      <c r="E387" s="17">
        <f>IF(D387="","",SUMIFS(Ledger!$C$5:$C$504,Ledger!$D$5:$D$504,D387))</f>
        <v/>
      </c>
      <c r="F387" s="17">
        <f>IF(D387="","",IF(COUNTIF($D$5:D387,D387)=1,ROUND(SUMIFS($C$5:$C$504,$D$5:$D$504,D387)-E387,2),0))</f>
        <v/>
      </c>
      <c r="G387" s="16">
        <f>IF(D387="","",IF(COUNTIF(Ledger!$D$5:$D$504,D387)=0,"Missing from ledger",IF(NOT(COUNTIF($D$5:D387,D387)=1),"Repeat line",IF(F387=0,"Matched","Amount differs"))))</f>
        <v/>
      </c>
      <c r="H387" s="16">
        <f>IF(D387="","",IF(COUNTIF($D$5:$D$504,D387)&gt;1,"Appears "&amp;COUNTIF($D$5:$D$504,D387)&amp;" times",""))</f>
        <v/>
      </c>
    </row>
    <row r="388">
      <c r="A388" s="13" t="n"/>
      <c r="B388" s="14" t="n"/>
      <c r="C388" s="15" t="n"/>
      <c r="D388" s="16">
        <f>IF(A388="","",UPPER(SUBSTITUTE(SUBSTITUTE(SUBSTITUTE(TRIM(A388),"-","")," ",""),"#","")))</f>
        <v/>
      </c>
      <c r="E388" s="17">
        <f>IF(D388="","",SUMIFS(Ledger!$C$5:$C$504,Ledger!$D$5:$D$504,D388))</f>
        <v/>
      </c>
      <c r="F388" s="17">
        <f>IF(D388="","",IF(COUNTIF($D$5:D388,D388)=1,ROUND(SUMIFS($C$5:$C$504,$D$5:$D$504,D388)-E388,2),0))</f>
        <v/>
      </c>
      <c r="G388" s="16">
        <f>IF(D388="","",IF(COUNTIF(Ledger!$D$5:$D$504,D388)=0,"Missing from ledger",IF(NOT(COUNTIF($D$5:D388,D388)=1),"Repeat line",IF(F388=0,"Matched","Amount differs"))))</f>
        <v/>
      </c>
      <c r="H388" s="16">
        <f>IF(D388="","",IF(COUNTIF($D$5:$D$504,D388)&gt;1,"Appears "&amp;COUNTIF($D$5:$D$504,D388)&amp;" times",""))</f>
        <v/>
      </c>
    </row>
    <row r="389">
      <c r="A389" s="13" t="n"/>
      <c r="B389" s="14" t="n"/>
      <c r="C389" s="15" t="n"/>
      <c r="D389" s="16">
        <f>IF(A389="","",UPPER(SUBSTITUTE(SUBSTITUTE(SUBSTITUTE(TRIM(A389),"-","")," ",""),"#","")))</f>
        <v/>
      </c>
      <c r="E389" s="17">
        <f>IF(D389="","",SUMIFS(Ledger!$C$5:$C$504,Ledger!$D$5:$D$504,D389))</f>
        <v/>
      </c>
      <c r="F389" s="17">
        <f>IF(D389="","",IF(COUNTIF($D$5:D389,D389)=1,ROUND(SUMIFS($C$5:$C$504,$D$5:$D$504,D389)-E389,2),0))</f>
        <v/>
      </c>
      <c r="G389" s="16">
        <f>IF(D389="","",IF(COUNTIF(Ledger!$D$5:$D$504,D389)=0,"Missing from ledger",IF(NOT(COUNTIF($D$5:D389,D389)=1),"Repeat line",IF(F389=0,"Matched","Amount differs"))))</f>
        <v/>
      </c>
      <c r="H389" s="16">
        <f>IF(D389="","",IF(COUNTIF($D$5:$D$504,D389)&gt;1,"Appears "&amp;COUNTIF($D$5:$D$504,D389)&amp;" times",""))</f>
        <v/>
      </c>
    </row>
    <row r="390">
      <c r="A390" s="13" t="n"/>
      <c r="B390" s="14" t="n"/>
      <c r="C390" s="15" t="n"/>
      <c r="D390" s="16">
        <f>IF(A390="","",UPPER(SUBSTITUTE(SUBSTITUTE(SUBSTITUTE(TRIM(A390),"-","")," ",""),"#","")))</f>
        <v/>
      </c>
      <c r="E390" s="17">
        <f>IF(D390="","",SUMIFS(Ledger!$C$5:$C$504,Ledger!$D$5:$D$504,D390))</f>
        <v/>
      </c>
      <c r="F390" s="17">
        <f>IF(D390="","",IF(COUNTIF($D$5:D390,D390)=1,ROUND(SUMIFS($C$5:$C$504,$D$5:$D$504,D390)-E390,2),0))</f>
        <v/>
      </c>
      <c r="G390" s="16">
        <f>IF(D390="","",IF(COUNTIF(Ledger!$D$5:$D$504,D390)=0,"Missing from ledger",IF(NOT(COUNTIF($D$5:D390,D390)=1),"Repeat line",IF(F390=0,"Matched","Amount differs"))))</f>
        <v/>
      </c>
      <c r="H390" s="16">
        <f>IF(D390="","",IF(COUNTIF($D$5:$D$504,D390)&gt;1,"Appears "&amp;COUNTIF($D$5:$D$504,D390)&amp;" times",""))</f>
        <v/>
      </c>
    </row>
    <row r="391">
      <c r="A391" s="13" t="n"/>
      <c r="B391" s="14" t="n"/>
      <c r="C391" s="15" t="n"/>
      <c r="D391" s="16">
        <f>IF(A391="","",UPPER(SUBSTITUTE(SUBSTITUTE(SUBSTITUTE(TRIM(A391),"-","")," ",""),"#","")))</f>
        <v/>
      </c>
      <c r="E391" s="17">
        <f>IF(D391="","",SUMIFS(Ledger!$C$5:$C$504,Ledger!$D$5:$D$504,D391))</f>
        <v/>
      </c>
      <c r="F391" s="17">
        <f>IF(D391="","",IF(COUNTIF($D$5:D391,D391)=1,ROUND(SUMIFS($C$5:$C$504,$D$5:$D$504,D391)-E391,2),0))</f>
        <v/>
      </c>
      <c r="G391" s="16">
        <f>IF(D391="","",IF(COUNTIF(Ledger!$D$5:$D$504,D391)=0,"Missing from ledger",IF(NOT(COUNTIF($D$5:D391,D391)=1),"Repeat line",IF(F391=0,"Matched","Amount differs"))))</f>
        <v/>
      </c>
      <c r="H391" s="16">
        <f>IF(D391="","",IF(COUNTIF($D$5:$D$504,D391)&gt;1,"Appears "&amp;COUNTIF($D$5:$D$504,D391)&amp;" times",""))</f>
        <v/>
      </c>
    </row>
    <row r="392">
      <c r="A392" s="13" t="n"/>
      <c r="B392" s="14" t="n"/>
      <c r="C392" s="15" t="n"/>
      <c r="D392" s="16">
        <f>IF(A392="","",UPPER(SUBSTITUTE(SUBSTITUTE(SUBSTITUTE(TRIM(A392),"-","")," ",""),"#","")))</f>
        <v/>
      </c>
      <c r="E392" s="17">
        <f>IF(D392="","",SUMIFS(Ledger!$C$5:$C$504,Ledger!$D$5:$D$504,D392))</f>
        <v/>
      </c>
      <c r="F392" s="17">
        <f>IF(D392="","",IF(COUNTIF($D$5:D392,D392)=1,ROUND(SUMIFS($C$5:$C$504,$D$5:$D$504,D392)-E392,2),0))</f>
        <v/>
      </c>
      <c r="G392" s="16">
        <f>IF(D392="","",IF(COUNTIF(Ledger!$D$5:$D$504,D392)=0,"Missing from ledger",IF(NOT(COUNTIF($D$5:D392,D392)=1),"Repeat line",IF(F392=0,"Matched","Amount differs"))))</f>
        <v/>
      </c>
      <c r="H392" s="16">
        <f>IF(D392="","",IF(COUNTIF($D$5:$D$504,D392)&gt;1,"Appears "&amp;COUNTIF($D$5:$D$504,D392)&amp;" times",""))</f>
        <v/>
      </c>
    </row>
    <row r="393">
      <c r="A393" s="13" t="n"/>
      <c r="B393" s="14" t="n"/>
      <c r="C393" s="15" t="n"/>
      <c r="D393" s="16">
        <f>IF(A393="","",UPPER(SUBSTITUTE(SUBSTITUTE(SUBSTITUTE(TRIM(A393),"-","")," ",""),"#","")))</f>
        <v/>
      </c>
      <c r="E393" s="17">
        <f>IF(D393="","",SUMIFS(Ledger!$C$5:$C$504,Ledger!$D$5:$D$504,D393))</f>
        <v/>
      </c>
      <c r="F393" s="17">
        <f>IF(D393="","",IF(COUNTIF($D$5:D393,D393)=1,ROUND(SUMIFS($C$5:$C$504,$D$5:$D$504,D393)-E393,2),0))</f>
        <v/>
      </c>
      <c r="G393" s="16">
        <f>IF(D393="","",IF(COUNTIF(Ledger!$D$5:$D$504,D393)=0,"Missing from ledger",IF(NOT(COUNTIF($D$5:D393,D393)=1),"Repeat line",IF(F393=0,"Matched","Amount differs"))))</f>
        <v/>
      </c>
      <c r="H393" s="16">
        <f>IF(D393="","",IF(COUNTIF($D$5:$D$504,D393)&gt;1,"Appears "&amp;COUNTIF($D$5:$D$504,D393)&amp;" times",""))</f>
        <v/>
      </c>
    </row>
    <row r="394">
      <c r="A394" s="13" t="n"/>
      <c r="B394" s="14" t="n"/>
      <c r="C394" s="15" t="n"/>
      <c r="D394" s="16">
        <f>IF(A394="","",UPPER(SUBSTITUTE(SUBSTITUTE(SUBSTITUTE(TRIM(A394),"-","")," ",""),"#","")))</f>
        <v/>
      </c>
      <c r="E394" s="17">
        <f>IF(D394="","",SUMIFS(Ledger!$C$5:$C$504,Ledger!$D$5:$D$504,D394))</f>
        <v/>
      </c>
      <c r="F394" s="17">
        <f>IF(D394="","",IF(COUNTIF($D$5:D394,D394)=1,ROUND(SUMIFS($C$5:$C$504,$D$5:$D$504,D394)-E394,2),0))</f>
        <v/>
      </c>
      <c r="G394" s="16">
        <f>IF(D394="","",IF(COUNTIF(Ledger!$D$5:$D$504,D394)=0,"Missing from ledger",IF(NOT(COUNTIF($D$5:D394,D394)=1),"Repeat line",IF(F394=0,"Matched","Amount differs"))))</f>
        <v/>
      </c>
      <c r="H394" s="16">
        <f>IF(D394="","",IF(COUNTIF($D$5:$D$504,D394)&gt;1,"Appears "&amp;COUNTIF($D$5:$D$504,D394)&amp;" times",""))</f>
        <v/>
      </c>
    </row>
    <row r="395">
      <c r="A395" s="13" t="n"/>
      <c r="B395" s="14" t="n"/>
      <c r="C395" s="15" t="n"/>
      <c r="D395" s="16">
        <f>IF(A395="","",UPPER(SUBSTITUTE(SUBSTITUTE(SUBSTITUTE(TRIM(A395),"-","")," ",""),"#","")))</f>
        <v/>
      </c>
      <c r="E395" s="17">
        <f>IF(D395="","",SUMIFS(Ledger!$C$5:$C$504,Ledger!$D$5:$D$504,D395))</f>
        <v/>
      </c>
      <c r="F395" s="17">
        <f>IF(D395="","",IF(COUNTIF($D$5:D395,D395)=1,ROUND(SUMIFS($C$5:$C$504,$D$5:$D$504,D395)-E395,2),0))</f>
        <v/>
      </c>
      <c r="G395" s="16">
        <f>IF(D395="","",IF(COUNTIF(Ledger!$D$5:$D$504,D395)=0,"Missing from ledger",IF(NOT(COUNTIF($D$5:D395,D395)=1),"Repeat line",IF(F395=0,"Matched","Amount differs"))))</f>
        <v/>
      </c>
      <c r="H395" s="16">
        <f>IF(D395="","",IF(COUNTIF($D$5:$D$504,D395)&gt;1,"Appears "&amp;COUNTIF($D$5:$D$504,D395)&amp;" times",""))</f>
        <v/>
      </c>
    </row>
    <row r="396">
      <c r="A396" s="13" t="n"/>
      <c r="B396" s="14" t="n"/>
      <c r="C396" s="15" t="n"/>
      <c r="D396" s="16">
        <f>IF(A396="","",UPPER(SUBSTITUTE(SUBSTITUTE(SUBSTITUTE(TRIM(A396),"-","")," ",""),"#","")))</f>
        <v/>
      </c>
      <c r="E396" s="17">
        <f>IF(D396="","",SUMIFS(Ledger!$C$5:$C$504,Ledger!$D$5:$D$504,D396))</f>
        <v/>
      </c>
      <c r="F396" s="17">
        <f>IF(D396="","",IF(COUNTIF($D$5:D396,D396)=1,ROUND(SUMIFS($C$5:$C$504,$D$5:$D$504,D396)-E396,2),0))</f>
        <v/>
      </c>
      <c r="G396" s="16">
        <f>IF(D396="","",IF(COUNTIF(Ledger!$D$5:$D$504,D396)=0,"Missing from ledger",IF(NOT(COUNTIF($D$5:D396,D396)=1),"Repeat line",IF(F396=0,"Matched","Amount differs"))))</f>
        <v/>
      </c>
      <c r="H396" s="16">
        <f>IF(D396="","",IF(COUNTIF($D$5:$D$504,D396)&gt;1,"Appears "&amp;COUNTIF($D$5:$D$504,D396)&amp;" times",""))</f>
        <v/>
      </c>
    </row>
    <row r="397">
      <c r="A397" s="13" t="n"/>
      <c r="B397" s="14" t="n"/>
      <c r="C397" s="15" t="n"/>
      <c r="D397" s="16">
        <f>IF(A397="","",UPPER(SUBSTITUTE(SUBSTITUTE(SUBSTITUTE(TRIM(A397),"-","")," ",""),"#","")))</f>
        <v/>
      </c>
      <c r="E397" s="17">
        <f>IF(D397="","",SUMIFS(Ledger!$C$5:$C$504,Ledger!$D$5:$D$504,D397))</f>
        <v/>
      </c>
      <c r="F397" s="17">
        <f>IF(D397="","",IF(COUNTIF($D$5:D397,D397)=1,ROUND(SUMIFS($C$5:$C$504,$D$5:$D$504,D397)-E397,2),0))</f>
        <v/>
      </c>
      <c r="G397" s="16">
        <f>IF(D397="","",IF(COUNTIF(Ledger!$D$5:$D$504,D397)=0,"Missing from ledger",IF(NOT(COUNTIF($D$5:D397,D397)=1),"Repeat line",IF(F397=0,"Matched","Amount differs"))))</f>
        <v/>
      </c>
      <c r="H397" s="16">
        <f>IF(D397="","",IF(COUNTIF($D$5:$D$504,D397)&gt;1,"Appears "&amp;COUNTIF($D$5:$D$504,D397)&amp;" times",""))</f>
        <v/>
      </c>
    </row>
    <row r="398">
      <c r="A398" s="13" t="n"/>
      <c r="B398" s="14" t="n"/>
      <c r="C398" s="15" t="n"/>
      <c r="D398" s="16">
        <f>IF(A398="","",UPPER(SUBSTITUTE(SUBSTITUTE(SUBSTITUTE(TRIM(A398),"-","")," ",""),"#","")))</f>
        <v/>
      </c>
      <c r="E398" s="17">
        <f>IF(D398="","",SUMIFS(Ledger!$C$5:$C$504,Ledger!$D$5:$D$504,D398))</f>
        <v/>
      </c>
      <c r="F398" s="17">
        <f>IF(D398="","",IF(COUNTIF($D$5:D398,D398)=1,ROUND(SUMIFS($C$5:$C$504,$D$5:$D$504,D398)-E398,2),0))</f>
        <v/>
      </c>
      <c r="G398" s="16">
        <f>IF(D398="","",IF(COUNTIF(Ledger!$D$5:$D$504,D398)=0,"Missing from ledger",IF(NOT(COUNTIF($D$5:D398,D398)=1),"Repeat line",IF(F398=0,"Matched","Amount differs"))))</f>
        <v/>
      </c>
      <c r="H398" s="16">
        <f>IF(D398="","",IF(COUNTIF($D$5:$D$504,D398)&gt;1,"Appears "&amp;COUNTIF($D$5:$D$504,D398)&amp;" times",""))</f>
        <v/>
      </c>
    </row>
    <row r="399">
      <c r="A399" s="13" t="n"/>
      <c r="B399" s="14" t="n"/>
      <c r="C399" s="15" t="n"/>
      <c r="D399" s="16">
        <f>IF(A399="","",UPPER(SUBSTITUTE(SUBSTITUTE(SUBSTITUTE(TRIM(A399),"-","")," ",""),"#","")))</f>
        <v/>
      </c>
      <c r="E399" s="17">
        <f>IF(D399="","",SUMIFS(Ledger!$C$5:$C$504,Ledger!$D$5:$D$504,D399))</f>
        <v/>
      </c>
      <c r="F399" s="17">
        <f>IF(D399="","",IF(COUNTIF($D$5:D399,D399)=1,ROUND(SUMIFS($C$5:$C$504,$D$5:$D$504,D399)-E399,2),0))</f>
        <v/>
      </c>
      <c r="G399" s="16">
        <f>IF(D399="","",IF(COUNTIF(Ledger!$D$5:$D$504,D399)=0,"Missing from ledger",IF(NOT(COUNTIF($D$5:D399,D399)=1),"Repeat line",IF(F399=0,"Matched","Amount differs"))))</f>
        <v/>
      </c>
      <c r="H399" s="16">
        <f>IF(D399="","",IF(COUNTIF($D$5:$D$504,D399)&gt;1,"Appears "&amp;COUNTIF($D$5:$D$504,D399)&amp;" times",""))</f>
        <v/>
      </c>
    </row>
    <row r="400">
      <c r="A400" s="13" t="n"/>
      <c r="B400" s="14" t="n"/>
      <c r="C400" s="15" t="n"/>
      <c r="D400" s="16">
        <f>IF(A400="","",UPPER(SUBSTITUTE(SUBSTITUTE(SUBSTITUTE(TRIM(A400),"-","")," ",""),"#","")))</f>
        <v/>
      </c>
      <c r="E400" s="17">
        <f>IF(D400="","",SUMIFS(Ledger!$C$5:$C$504,Ledger!$D$5:$D$504,D400))</f>
        <v/>
      </c>
      <c r="F400" s="17">
        <f>IF(D400="","",IF(COUNTIF($D$5:D400,D400)=1,ROUND(SUMIFS($C$5:$C$504,$D$5:$D$504,D400)-E400,2),0))</f>
        <v/>
      </c>
      <c r="G400" s="16">
        <f>IF(D400="","",IF(COUNTIF(Ledger!$D$5:$D$504,D400)=0,"Missing from ledger",IF(NOT(COUNTIF($D$5:D400,D400)=1),"Repeat line",IF(F400=0,"Matched","Amount differs"))))</f>
        <v/>
      </c>
      <c r="H400" s="16">
        <f>IF(D400="","",IF(COUNTIF($D$5:$D$504,D400)&gt;1,"Appears "&amp;COUNTIF($D$5:$D$504,D400)&amp;" times",""))</f>
        <v/>
      </c>
    </row>
    <row r="401">
      <c r="A401" s="13" t="n"/>
      <c r="B401" s="14" t="n"/>
      <c r="C401" s="15" t="n"/>
      <c r="D401" s="16">
        <f>IF(A401="","",UPPER(SUBSTITUTE(SUBSTITUTE(SUBSTITUTE(TRIM(A401),"-","")," ",""),"#","")))</f>
        <v/>
      </c>
      <c r="E401" s="17">
        <f>IF(D401="","",SUMIFS(Ledger!$C$5:$C$504,Ledger!$D$5:$D$504,D401))</f>
        <v/>
      </c>
      <c r="F401" s="17">
        <f>IF(D401="","",IF(COUNTIF($D$5:D401,D401)=1,ROUND(SUMIFS($C$5:$C$504,$D$5:$D$504,D401)-E401,2),0))</f>
        <v/>
      </c>
      <c r="G401" s="16">
        <f>IF(D401="","",IF(COUNTIF(Ledger!$D$5:$D$504,D401)=0,"Missing from ledger",IF(NOT(COUNTIF($D$5:D401,D401)=1),"Repeat line",IF(F401=0,"Matched","Amount differs"))))</f>
        <v/>
      </c>
      <c r="H401" s="16">
        <f>IF(D401="","",IF(COUNTIF($D$5:$D$504,D401)&gt;1,"Appears "&amp;COUNTIF($D$5:$D$504,D401)&amp;" times",""))</f>
        <v/>
      </c>
    </row>
    <row r="402">
      <c r="A402" s="13" t="n"/>
      <c r="B402" s="14" t="n"/>
      <c r="C402" s="15" t="n"/>
      <c r="D402" s="16">
        <f>IF(A402="","",UPPER(SUBSTITUTE(SUBSTITUTE(SUBSTITUTE(TRIM(A402),"-","")," ",""),"#","")))</f>
        <v/>
      </c>
      <c r="E402" s="17">
        <f>IF(D402="","",SUMIFS(Ledger!$C$5:$C$504,Ledger!$D$5:$D$504,D402))</f>
        <v/>
      </c>
      <c r="F402" s="17">
        <f>IF(D402="","",IF(COUNTIF($D$5:D402,D402)=1,ROUND(SUMIFS($C$5:$C$504,$D$5:$D$504,D402)-E402,2),0))</f>
        <v/>
      </c>
      <c r="G402" s="16">
        <f>IF(D402="","",IF(COUNTIF(Ledger!$D$5:$D$504,D402)=0,"Missing from ledger",IF(NOT(COUNTIF($D$5:D402,D402)=1),"Repeat line",IF(F402=0,"Matched","Amount differs"))))</f>
        <v/>
      </c>
      <c r="H402" s="16">
        <f>IF(D402="","",IF(COUNTIF($D$5:$D$504,D402)&gt;1,"Appears "&amp;COUNTIF($D$5:$D$504,D402)&amp;" times",""))</f>
        <v/>
      </c>
    </row>
    <row r="403">
      <c r="A403" s="13" t="n"/>
      <c r="B403" s="14" t="n"/>
      <c r="C403" s="15" t="n"/>
      <c r="D403" s="16">
        <f>IF(A403="","",UPPER(SUBSTITUTE(SUBSTITUTE(SUBSTITUTE(TRIM(A403),"-","")," ",""),"#","")))</f>
        <v/>
      </c>
      <c r="E403" s="17">
        <f>IF(D403="","",SUMIFS(Ledger!$C$5:$C$504,Ledger!$D$5:$D$504,D403))</f>
        <v/>
      </c>
      <c r="F403" s="17">
        <f>IF(D403="","",IF(COUNTIF($D$5:D403,D403)=1,ROUND(SUMIFS($C$5:$C$504,$D$5:$D$504,D403)-E403,2),0))</f>
        <v/>
      </c>
      <c r="G403" s="16">
        <f>IF(D403="","",IF(COUNTIF(Ledger!$D$5:$D$504,D403)=0,"Missing from ledger",IF(NOT(COUNTIF($D$5:D403,D403)=1),"Repeat line",IF(F403=0,"Matched","Amount differs"))))</f>
        <v/>
      </c>
      <c r="H403" s="16">
        <f>IF(D403="","",IF(COUNTIF($D$5:$D$504,D403)&gt;1,"Appears "&amp;COUNTIF($D$5:$D$504,D403)&amp;" times",""))</f>
        <v/>
      </c>
    </row>
    <row r="404">
      <c r="A404" s="13" t="n"/>
      <c r="B404" s="14" t="n"/>
      <c r="C404" s="15" t="n"/>
      <c r="D404" s="16">
        <f>IF(A404="","",UPPER(SUBSTITUTE(SUBSTITUTE(SUBSTITUTE(TRIM(A404),"-","")," ",""),"#","")))</f>
        <v/>
      </c>
      <c r="E404" s="17">
        <f>IF(D404="","",SUMIFS(Ledger!$C$5:$C$504,Ledger!$D$5:$D$504,D404))</f>
        <v/>
      </c>
      <c r="F404" s="17">
        <f>IF(D404="","",IF(COUNTIF($D$5:D404,D404)=1,ROUND(SUMIFS($C$5:$C$504,$D$5:$D$504,D404)-E404,2),0))</f>
        <v/>
      </c>
      <c r="G404" s="16">
        <f>IF(D404="","",IF(COUNTIF(Ledger!$D$5:$D$504,D404)=0,"Missing from ledger",IF(NOT(COUNTIF($D$5:D404,D404)=1),"Repeat line",IF(F404=0,"Matched","Amount differs"))))</f>
        <v/>
      </c>
      <c r="H404" s="16">
        <f>IF(D404="","",IF(COUNTIF($D$5:$D$504,D404)&gt;1,"Appears "&amp;COUNTIF($D$5:$D$504,D404)&amp;" times",""))</f>
        <v/>
      </c>
    </row>
    <row r="405">
      <c r="A405" s="13" t="n"/>
      <c r="B405" s="14" t="n"/>
      <c r="C405" s="15" t="n"/>
      <c r="D405" s="16">
        <f>IF(A405="","",UPPER(SUBSTITUTE(SUBSTITUTE(SUBSTITUTE(TRIM(A405),"-","")," ",""),"#","")))</f>
        <v/>
      </c>
      <c r="E405" s="17">
        <f>IF(D405="","",SUMIFS(Ledger!$C$5:$C$504,Ledger!$D$5:$D$504,D405))</f>
        <v/>
      </c>
      <c r="F405" s="17">
        <f>IF(D405="","",IF(COUNTIF($D$5:D405,D405)=1,ROUND(SUMIFS($C$5:$C$504,$D$5:$D$504,D405)-E405,2),0))</f>
        <v/>
      </c>
      <c r="G405" s="16">
        <f>IF(D405="","",IF(COUNTIF(Ledger!$D$5:$D$504,D405)=0,"Missing from ledger",IF(NOT(COUNTIF($D$5:D405,D405)=1),"Repeat line",IF(F405=0,"Matched","Amount differs"))))</f>
        <v/>
      </c>
      <c r="H405" s="16">
        <f>IF(D405="","",IF(COUNTIF($D$5:$D$504,D405)&gt;1,"Appears "&amp;COUNTIF($D$5:$D$504,D405)&amp;" times",""))</f>
        <v/>
      </c>
    </row>
    <row r="406">
      <c r="A406" s="13" t="n"/>
      <c r="B406" s="14" t="n"/>
      <c r="C406" s="15" t="n"/>
      <c r="D406" s="16">
        <f>IF(A406="","",UPPER(SUBSTITUTE(SUBSTITUTE(SUBSTITUTE(TRIM(A406),"-","")," ",""),"#","")))</f>
        <v/>
      </c>
      <c r="E406" s="17">
        <f>IF(D406="","",SUMIFS(Ledger!$C$5:$C$504,Ledger!$D$5:$D$504,D406))</f>
        <v/>
      </c>
      <c r="F406" s="17">
        <f>IF(D406="","",IF(COUNTIF($D$5:D406,D406)=1,ROUND(SUMIFS($C$5:$C$504,$D$5:$D$504,D406)-E406,2),0))</f>
        <v/>
      </c>
      <c r="G406" s="16">
        <f>IF(D406="","",IF(COUNTIF(Ledger!$D$5:$D$504,D406)=0,"Missing from ledger",IF(NOT(COUNTIF($D$5:D406,D406)=1),"Repeat line",IF(F406=0,"Matched","Amount differs"))))</f>
        <v/>
      </c>
      <c r="H406" s="16">
        <f>IF(D406="","",IF(COUNTIF($D$5:$D$504,D406)&gt;1,"Appears "&amp;COUNTIF($D$5:$D$504,D406)&amp;" times",""))</f>
        <v/>
      </c>
    </row>
    <row r="407">
      <c r="A407" s="13" t="n"/>
      <c r="B407" s="14" t="n"/>
      <c r="C407" s="15" t="n"/>
      <c r="D407" s="16">
        <f>IF(A407="","",UPPER(SUBSTITUTE(SUBSTITUTE(SUBSTITUTE(TRIM(A407),"-","")," ",""),"#","")))</f>
        <v/>
      </c>
      <c r="E407" s="17">
        <f>IF(D407="","",SUMIFS(Ledger!$C$5:$C$504,Ledger!$D$5:$D$504,D407))</f>
        <v/>
      </c>
      <c r="F407" s="17">
        <f>IF(D407="","",IF(COUNTIF($D$5:D407,D407)=1,ROUND(SUMIFS($C$5:$C$504,$D$5:$D$504,D407)-E407,2),0))</f>
        <v/>
      </c>
      <c r="G407" s="16">
        <f>IF(D407="","",IF(COUNTIF(Ledger!$D$5:$D$504,D407)=0,"Missing from ledger",IF(NOT(COUNTIF($D$5:D407,D407)=1),"Repeat line",IF(F407=0,"Matched","Amount differs"))))</f>
        <v/>
      </c>
      <c r="H407" s="16">
        <f>IF(D407="","",IF(COUNTIF($D$5:$D$504,D407)&gt;1,"Appears "&amp;COUNTIF($D$5:$D$504,D407)&amp;" times",""))</f>
        <v/>
      </c>
    </row>
    <row r="408">
      <c r="A408" s="13" t="n"/>
      <c r="B408" s="14" t="n"/>
      <c r="C408" s="15" t="n"/>
      <c r="D408" s="16">
        <f>IF(A408="","",UPPER(SUBSTITUTE(SUBSTITUTE(SUBSTITUTE(TRIM(A408),"-","")," ",""),"#","")))</f>
        <v/>
      </c>
      <c r="E408" s="17">
        <f>IF(D408="","",SUMIFS(Ledger!$C$5:$C$504,Ledger!$D$5:$D$504,D408))</f>
        <v/>
      </c>
      <c r="F408" s="17">
        <f>IF(D408="","",IF(COUNTIF($D$5:D408,D408)=1,ROUND(SUMIFS($C$5:$C$504,$D$5:$D$504,D408)-E408,2),0))</f>
        <v/>
      </c>
      <c r="G408" s="16">
        <f>IF(D408="","",IF(COUNTIF(Ledger!$D$5:$D$504,D408)=0,"Missing from ledger",IF(NOT(COUNTIF($D$5:D408,D408)=1),"Repeat line",IF(F408=0,"Matched","Amount differs"))))</f>
        <v/>
      </c>
      <c r="H408" s="16">
        <f>IF(D408="","",IF(COUNTIF($D$5:$D$504,D408)&gt;1,"Appears "&amp;COUNTIF($D$5:$D$504,D408)&amp;" times",""))</f>
        <v/>
      </c>
    </row>
    <row r="409">
      <c r="A409" s="13" t="n"/>
      <c r="B409" s="14" t="n"/>
      <c r="C409" s="15" t="n"/>
      <c r="D409" s="16">
        <f>IF(A409="","",UPPER(SUBSTITUTE(SUBSTITUTE(SUBSTITUTE(TRIM(A409),"-","")," ",""),"#","")))</f>
        <v/>
      </c>
      <c r="E409" s="17">
        <f>IF(D409="","",SUMIFS(Ledger!$C$5:$C$504,Ledger!$D$5:$D$504,D409))</f>
        <v/>
      </c>
      <c r="F409" s="17">
        <f>IF(D409="","",IF(COUNTIF($D$5:D409,D409)=1,ROUND(SUMIFS($C$5:$C$504,$D$5:$D$504,D409)-E409,2),0))</f>
        <v/>
      </c>
      <c r="G409" s="16">
        <f>IF(D409="","",IF(COUNTIF(Ledger!$D$5:$D$504,D409)=0,"Missing from ledger",IF(NOT(COUNTIF($D$5:D409,D409)=1),"Repeat line",IF(F409=0,"Matched","Amount differs"))))</f>
        <v/>
      </c>
      <c r="H409" s="16">
        <f>IF(D409="","",IF(COUNTIF($D$5:$D$504,D409)&gt;1,"Appears "&amp;COUNTIF($D$5:$D$504,D409)&amp;" times",""))</f>
        <v/>
      </c>
    </row>
    <row r="410">
      <c r="A410" s="13" t="n"/>
      <c r="B410" s="14" t="n"/>
      <c r="C410" s="15" t="n"/>
      <c r="D410" s="16">
        <f>IF(A410="","",UPPER(SUBSTITUTE(SUBSTITUTE(SUBSTITUTE(TRIM(A410),"-","")," ",""),"#","")))</f>
        <v/>
      </c>
      <c r="E410" s="17">
        <f>IF(D410="","",SUMIFS(Ledger!$C$5:$C$504,Ledger!$D$5:$D$504,D410))</f>
        <v/>
      </c>
      <c r="F410" s="17">
        <f>IF(D410="","",IF(COUNTIF($D$5:D410,D410)=1,ROUND(SUMIFS($C$5:$C$504,$D$5:$D$504,D410)-E410,2),0))</f>
        <v/>
      </c>
      <c r="G410" s="16">
        <f>IF(D410="","",IF(COUNTIF(Ledger!$D$5:$D$504,D410)=0,"Missing from ledger",IF(NOT(COUNTIF($D$5:D410,D410)=1),"Repeat line",IF(F410=0,"Matched","Amount differs"))))</f>
        <v/>
      </c>
      <c r="H410" s="16">
        <f>IF(D410="","",IF(COUNTIF($D$5:$D$504,D410)&gt;1,"Appears "&amp;COUNTIF($D$5:$D$504,D410)&amp;" times",""))</f>
        <v/>
      </c>
    </row>
    <row r="411">
      <c r="A411" s="13" t="n"/>
      <c r="B411" s="14" t="n"/>
      <c r="C411" s="15" t="n"/>
      <c r="D411" s="16">
        <f>IF(A411="","",UPPER(SUBSTITUTE(SUBSTITUTE(SUBSTITUTE(TRIM(A411),"-","")," ",""),"#","")))</f>
        <v/>
      </c>
      <c r="E411" s="17">
        <f>IF(D411="","",SUMIFS(Ledger!$C$5:$C$504,Ledger!$D$5:$D$504,D411))</f>
        <v/>
      </c>
      <c r="F411" s="17">
        <f>IF(D411="","",IF(COUNTIF($D$5:D411,D411)=1,ROUND(SUMIFS($C$5:$C$504,$D$5:$D$504,D411)-E411,2),0))</f>
        <v/>
      </c>
      <c r="G411" s="16">
        <f>IF(D411="","",IF(COUNTIF(Ledger!$D$5:$D$504,D411)=0,"Missing from ledger",IF(NOT(COUNTIF($D$5:D411,D411)=1),"Repeat line",IF(F411=0,"Matched","Amount differs"))))</f>
        <v/>
      </c>
      <c r="H411" s="16">
        <f>IF(D411="","",IF(COUNTIF($D$5:$D$504,D411)&gt;1,"Appears "&amp;COUNTIF($D$5:$D$504,D411)&amp;" times",""))</f>
        <v/>
      </c>
    </row>
    <row r="412">
      <c r="A412" s="13" t="n"/>
      <c r="B412" s="14" t="n"/>
      <c r="C412" s="15" t="n"/>
      <c r="D412" s="16">
        <f>IF(A412="","",UPPER(SUBSTITUTE(SUBSTITUTE(SUBSTITUTE(TRIM(A412),"-","")," ",""),"#","")))</f>
        <v/>
      </c>
      <c r="E412" s="17">
        <f>IF(D412="","",SUMIFS(Ledger!$C$5:$C$504,Ledger!$D$5:$D$504,D412))</f>
        <v/>
      </c>
      <c r="F412" s="17">
        <f>IF(D412="","",IF(COUNTIF($D$5:D412,D412)=1,ROUND(SUMIFS($C$5:$C$504,$D$5:$D$504,D412)-E412,2),0))</f>
        <v/>
      </c>
      <c r="G412" s="16">
        <f>IF(D412="","",IF(COUNTIF(Ledger!$D$5:$D$504,D412)=0,"Missing from ledger",IF(NOT(COUNTIF($D$5:D412,D412)=1),"Repeat line",IF(F412=0,"Matched","Amount differs"))))</f>
        <v/>
      </c>
      <c r="H412" s="16">
        <f>IF(D412="","",IF(COUNTIF($D$5:$D$504,D412)&gt;1,"Appears "&amp;COUNTIF($D$5:$D$504,D412)&amp;" times",""))</f>
        <v/>
      </c>
    </row>
    <row r="413">
      <c r="A413" s="13" t="n"/>
      <c r="B413" s="14" t="n"/>
      <c r="C413" s="15" t="n"/>
      <c r="D413" s="16">
        <f>IF(A413="","",UPPER(SUBSTITUTE(SUBSTITUTE(SUBSTITUTE(TRIM(A413),"-","")," ",""),"#","")))</f>
        <v/>
      </c>
      <c r="E413" s="17">
        <f>IF(D413="","",SUMIFS(Ledger!$C$5:$C$504,Ledger!$D$5:$D$504,D413))</f>
        <v/>
      </c>
      <c r="F413" s="17">
        <f>IF(D413="","",IF(COUNTIF($D$5:D413,D413)=1,ROUND(SUMIFS($C$5:$C$504,$D$5:$D$504,D413)-E413,2),0))</f>
        <v/>
      </c>
      <c r="G413" s="16">
        <f>IF(D413="","",IF(COUNTIF(Ledger!$D$5:$D$504,D413)=0,"Missing from ledger",IF(NOT(COUNTIF($D$5:D413,D413)=1),"Repeat line",IF(F413=0,"Matched","Amount differs"))))</f>
        <v/>
      </c>
      <c r="H413" s="16">
        <f>IF(D413="","",IF(COUNTIF($D$5:$D$504,D413)&gt;1,"Appears "&amp;COUNTIF($D$5:$D$504,D413)&amp;" times",""))</f>
        <v/>
      </c>
    </row>
    <row r="414">
      <c r="A414" s="13" t="n"/>
      <c r="B414" s="14" t="n"/>
      <c r="C414" s="15" t="n"/>
      <c r="D414" s="16">
        <f>IF(A414="","",UPPER(SUBSTITUTE(SUBSTITUTE(SUBSTITUTE(TRIM(A414),"-","")," ",""),"#","")))</f>
        <v/>
      </c>
      <c r="E414" s="17">
        <f>IF(D414="","",SUMIFS(Ledger!$C$5:$C$504,Ledger!$D$5:$D$504,D414))</f>
        <v/>
      </c>
      <c r="F414" s="17">
        <f>IF(D414="","",IF(COUNTIF($D$5:D414,D414)=1,ROUND(SUMIFS($C$5:$C$504,$D$5:$D$504,D414)-E414,2),0))</f>
        <v/>
      </c>
      <c r="G414" s="16">
        <f>IF(D414="","",IF(COUNTIF(Ledger!$D$5:$D$504,D414)=0,"Missing from ledger",IF(NOT(COUNTIF($D$5:D414,D414)=1),"Repeat line",IF(F414=0,"Matched","Amount differs"))))</f>
        <v/>
      </c>
      <c r="H414" s="16">
        <f>IF(D414="","",IF(COUNTIF($D$5:$D$504,D414)&gt;1,"Appears "&amp;COUNTIF($D$5:$D$504,D414)&amp;" times",""))</f>
        <v/>
      </c>
    </row>
    <row r="415">
      <c r="A415" s="13" t="n"/>
      <c r="B415" s="14" t="n"/>
      <c r="C415" s="15" t="n"/>
      <c r="D415" s="16">
        <f>IF(A415="","",UPPER(SUBSTITUTE(SUBSTITUTE(SUBSTITUTE(TRIM(A415),"-","")," ",""),"#","")))</f>
        <v/>
      </c>
      <c r="E415" s="17">
        <f>IF(D415="","",SUMIFS(Ledger!$C$5:$C$504,Ledger!$D$5:$D$504,D415))</f>
        <v/>
      </c>
      <c r="F415" s="17">
        <f>IF(D415="","",IF(COUNTIF($D$5:D415,D415)=1,ROUND(SUMIFS($C$5:$C$504,$D$5:$D$504,D415)-E415,2),0))</f>
        <v/>
      </c>
      <c r="G415" s="16">
        <f>IF(D415="","",IF(COUNTIF(Ledger!$D$5:$D$504,D415)=0,"Missing from ledger",IF(NOT(COUNTIF($D$5:D415,D415)=1),"Repeat line",IF(F415=0,"Matched","Amount differs"))))</f>
        <v/>
      </c>
      <c r="H415" s="16">
        <f>IF(D415="","",IF(COUNTIF($D$5:$D$504,D415)&gt;1,"Appears "&amp;COUNTIF($D$5:$D$504,D415)&amp;" times",""))</f>
        <v/>
      </c>
    </row>
    <row r="416">
      <c r="A416" s="13" t="n"/>
      <c r="B416" s="14" t="n"/>
      <c r="C416" s="15" t="n"/>
      <c r="D416" s="16">
        <f>IF(A416="","",UPPER(SUBSTITUTE(SUBSTITUTE(SUBSTITUTE(TRIM(A416),"-","")," ",""),"#","")))</f>
        <v/>
      </c>
      <c r="E416" s="17">
        <f>IF(D416="","",SUMIFS(Ledger!$C$5:$C$504,Ledger!$D$5:$D$504,D416))</f>
        <v/>
      </c>
      <c r="F416" s="17">
        <f>IF(D416="","",IF(COUNTIF($D$5:D416,D416)=1,ROUND(SUMIFS($C$5:$C$504,$D$5:$D$504,D416)-E416,2),0))</f>
        <v/>
      </c>
      <c r="G416" s="16">
        <f>IF(D416="","",IF(COUNTIF(Ledger!$D$5:$D$504,D416)=0,"Missing from ledger",IF(NOT(COUNTIF($D$5:D416,D416)=1),"Repeat line",IF(F416=0,"Matched","Amount differs"))))</f>
        <v/>
      </c>
      <c r="H416" s="16">
        <f>IF(D416="","",IF(COUNTIF($D$5:$D$504,D416)&gt;1,"Appears "&amp;COUNTIF($D$5:$D$504,D416)&amp;" times",""))</f>
        <v/>
      </c>
    </row>
    <row r="417">
      <c r="A417" s="13" t="n"/>
      <c r="B417" s="14" t="n"/>
      <c r="C417" s="15" t="n"/>
      <c r="D417" s="16">
        <f>IF(A417="","",UPPER(SUBSTITUTE(SUBSTITUTE(SUBSTITUTE(TRIM(A417),"-","")," ",""),"#","")))</f>
        <v/>
      </c>
      <c r="E417" s="17">
        <f>IF(D417="","",SUMIFS(Ledger!$C$5:$C$504,Ledger!$D$5:$D$504,D417))</f>
        <v/>
      </c>
      <c r="F417" s="17">
        <f>IF(D417="","",IF(COUNTIF($D$5:D417,D417)=1,ROUND(SUMIFS($C$5:$C$504,$D$5:$D$504,D417)-E417,2),0))</f>
        <v/>
      </c>
      <c r="G417" s="16">
        <f>IF(D417="","",IF(COUNTIF(Ledger!$D$5:$D$504,D417)=0,"Missing from ledger",IF(NOT(COUNTIF($D$5:D417,D417)=1),"Repeat line",IF(F417=0,"Matched","Amount differs"))))</f>
        <v/>
      </c>
      <c r="H417" s="16">
        <f>IF(D417="","",IF(COUNTIF($D$5:$D$504,D417)&gt;1,"Appears "&amp;COUNTIF($D$5:$D$504,D417)&amp;" times",""))</f>
        <v/>
      </c>
    </row>
    <row r="418">
      <c r="A418" s="13" t="n"/>
      <c r="B418" s="14" t="n"/>
      <c r="C418" s="15" t="n"/>
      <c r="D418" s="16">
        <f>IF(A418="","",UPPER(SUBSTITUTE(SUBSTITUTE(SUBSTITUTE(TRIM(A418),"-","")," ",""),"#","")))</f>
        <v/>
      </c>
      <c r="E418" s="17">
        <f>IF(D418="","",SUMIFS(Ledger!$C$5:$C$504,Ledger!$D$5:$D$504,D418))</f>
        <v/>
      </c>
      <c r="F418" s="17">
        <f>IF(D418="","",IF(COUNTIF($D$5:D418,D418)=1,ROUND(SUMIFS($C$5:$C$504,$D$5:$D$504,D418)-E418,2),0))</f>
        <v/>
      </c>
      <c r="G418" s="16">
        <f>IF(D418="","",IF(COUNTIF(Ledger!$D$5:$D$504,D418)=0,"Missing from ledger",IF(NOT(COUNTIF($D$5:D418,D418)=1),"Repeat line",IF(F418=0,"Matched","Amount differs"))))</f>
        <v/>
      </c>
      <c r="H418" s="16">
        <f>IF(D418="","",IF(COUNTIF($D$5:$D$504,D418)&gt;1,"Appears "&amp;COUNTIF($D$5:$D$504,D418)&amp;" times",""))</f>
        <v/>
      </c>
    </row>
    <row r="419">
      <c r="A419" s="13" t="n"/>
      <c r="B419" s="14" t="n"/>
      <c r="C419" s="15" t="n"/>
      <c r="D419" s="16">
        <f>IF(A419="","",UPPER(SUBSTITUTE(SUBSTITUTE(SUBSTITUTE(TRIM(A419),"-","")," ",""),"#","")))</f>
        <v/>
      </c>
      <c r="E419" s="17">
        <f>IF(D419="","",SUMIFS(Ledger!$C$5:$C$504,Ledger!$D$5:$D$504,D419))</f>
        <v/>
      </c>
      <c r="F419" s="17">
        <f>IF(D419="","",IF(COUNTIF($D$5:D419,D419)=1,ROUND(SUMIFS($C$5:$C$504,$D$5:$D$504,D419)-E419,2),0))</f>
        <v/>
      </c>
      <c r="G419" s="16">
        <f>IF(D419="","",IF(COUNTIF(Ledger!$D$5:$D$504,D419)=0,"Missing from ledger",IF(NOT(COUNTIF($D$5:D419,D419)=1),"Repeat line",IF(F419=0,"Matched","Amount differs"))))</f>
        <v/>
      </c>
      <c r="H419" s="16">
        <f>IF(D419="","",IF(COUNTIF($D$5:$D$504,D419)&gt;1,"Appears "&amp;COUNTIF($D$5:$D$504,D419)&amp;" times",""))</f>
        <v/>
      </c>
    </row>
    <row r="420">
      <c r="A420" s="13" t="n"/>
      <c r="B420" s="14" t="n"/>
      <c r="C420" s="15" t="n"/>
      <c r="D420" s="16">
        <f>IF(A420="","",UPPER(SUBSTITUTE(SUBSTITUTE(SUBSTITUTE(TRIM(A420),"-","")," ",""),"#","")))</f>
        <v/>
      </c>
      <c r="E420" s="17">
        <f>IF(D420="","",SUMIFS(Ledger!$C$5:$C$504,Ledger!$D$5:$D$504,D420))</f>
        <v/>
      </c>
      <c r="F420" s="17">
        <f>IF(D420="","",IF(COUNTIF($D$5:D420,D420)=1,ROUND(SUMIFS($C$5:$C$504,$D$5:$D$504,D420)-E420,2),0))</f>
        <v/>
      </c>
      <c r="G420" s="16">
        <f>IF(D420="","",IF(COUNTIF(Ledger!$D$5:$D$504,D420)=0,"Missing from ledger",IF(NOT(COUNTIF($D$5:D420,D420)=1),"Repeat line",IF(F420=0,"Matched","Amount differs"))))</f>
        <v/>
      </c>
      <c r="H420" s="16">
        <f>IF(D420="","",IF(COUNTIF($D$5:$D$504,D420)&gt;1,"Appears "&amp;COUNTIF($D$5:$D$504,D420)&amp;" times",""))</f>
        <v/>
      </c>
    </row>
    <row r="421">
      <c r="A421" s="13" t="n"/>
      <c r="B421" s="14" t="n"/>
      <c r="C421" s="15" t="n"/>
      <c r="D421" s="16">
        <f>IF(A421="","",UPPER(SUBSTITUTE(SUBSTITUTE(SUBSTITUTE(TRIM(A421),"-","")," ",""),"#","")))</f>
        <v/>
      </c>
      <c r="E421" s="17">
        <f>IF(D421="","",SUMIFS(Ledger!$C$5:$C$504,Ledger!$D$5:$D$504,D421))</f>
        <v/>
      </c>
      <c r="F421" s="17">
        <f>IF(D421="","",IF(COUNTIF($D$5:D421,D421)=1,ROUND(SUMIFS($C$5:$C$504,$D$5:$D$504,D421)-E421,2),0))</f>
        <v/>
      </c>
      <c r="G421" s="16">
        <f>IF(D421="","",IF(COUNTIF(Ledger!$D$5:$D$504,D421)=0,"Missing from ledger",IF(NOT(COUNTIF($D$5:D421,D421)=1),"Repeat line",IF(F421=0,"Matched","Amount differs"))))</f>
        <v/>
      </c>
      <c r="H421" s="16">
        <f>IF(D421="","",IF(COUNTIF($D$5:$D$504,D421)&gt;1,"Appears "&amp;COUNTIF($D$5:$D$504,D421)&amp;" times",""))</f>
        <v/>
      </c>
    </row>
    <row r="422">
      <c r="A422" s="13" t="n"/>
      <c r="B422" s="14" t="n"/>
      <c r="C422" s="15" t="n"/>
      <c r="D422" s="16">
        <f>IF(A422="","",UPPER(SUBSTITUTE(SUBSTITUTE(SUBSTITUTE(TRIM(A422),"-","")," ",""),"#","")))</f>
        <v/>
      </c>
      <c r="E422" s="17">
        <f>IF(D422="","",SUMIFS(Ledger!$C$5:$C$504,Ledger!$D$5:$D$504,D422))</f>
        <v/>
      </c>
      <c r="F422" s="17">
        <f>IF(D422="","",IF(COUNTIF($D$5:D422,D422)=1,ROUND(SUMIFS($C$5:$C$504,$D$5:$D$504,D422)-E422,2),0))</f>
        <v/>
      </c>
      <c r="G422" s="16">
        <f>IF(D422="","",IF(COUNTIF(Ledger!$D$5:$D$504,D422)=0,"Missing from ledger",IF(NOT(COUNTIF($D$5:D422,D422)=1),"Repeat line",IF(F422=0,"Matched","Amount differs"))))</f>
        <v/>
      </c>
      <c r="H422" s="16">
        <f>IF(D422="","",IF(COUNTIF($D$5:$D$504,D422)&gt;1,"Appears "&amp;COUNTIF($D$5:$D$504,D422)&amp;" times",""))</f>
        <v/>
      </c>
    </row>
    <row r="423">
      <c r="A423" s="13" t="n"/>
      <c r="B423" s="14" t="n"/>
      <c r="C423" s="15" t="n"/>
      <c r="D423" s="16">
        <f>IF(A423="","",UPPER(SUBSTITUTE(SUBSTITUTE(SUBSTITUTE(TRIM(A423),"-","")," ",""),"#","")))</f>
        <v/>
      </c>
      <c r="E423" s="17">
        <f>IF(D423="","",SUMIFS(Ledger!$C$5:$C$504,Ledger!$D$5:$D$504,D423))</f>
        <v/>
      </c>
      <c r="F423" s="17">
        <f>IF(D423="","",IF(COUNTIF($D$5:D423,D423)=1,ROUND(SUMIFS($C$5:$C$504,$D$5:$D$504,D423)-E423,2),0))</f>
        <v/>
      </c>
      <c r="G423" s="16">
        <f>IF(D423="","",IF(COUNTIF(Ledger!$D$5:$D$504,D423)=0,"Missing from ledger",IF(NOT(COUNTIF($D$5:D423,D423)=1),"Repeat line",IF(F423=0,"Matched","Amount differs"))))</f>
        <v/>
      </c>
      <c r="H423" s="16">
        <f>IF(D423="","",IF(COUNTIF($D$5:$D$504,D423)&gt;1,"Appears "&amp;COUNTIF($D$5:$D$504,D423)&amp;" times",""))</f>
        <v/>
      </c>
    </row>
    <row r="424">
      <c r="A424" s="13" t="n"/>
      <c r="B424" s="14" t="n"/>
      <c r="C424" s="15" t="n"/>
      <c r="D424" s="16">
        <f>IF(A424="","",UPPER(SUBSTITUTE(SUBSTITUTE(SUBSTITUTE(TRIM(A424),"-","")," ",""),"#","")))</f>
        <v/>
      </c>
      <c r="E424" s="17">
        <f>IF(D424="","",SUMIFS(Ledger!$C$5:$C$504,Ledger!$D$5:$D$504,D424))</f>
        <v/>
      </c>
      <c r="F424" s="17">
        <f>IF(D424="","",IF(COUNTIF($D$5:D424,D424)=1,ROUND(SUMIFS($C$5:$C$504,$D$5:$D$504,D424)-E424,2),0))</f>
        <v/>
      </c>
      <c r="G424" s="16">
        <f>IF(D424="","",IF(COUNTIF(Ledger!$D$5:$D$504,D424)=0,"Missing from ledger",IF(NOT(COUNTIF($D$5:D424,D424)=1),"Repeat line",IF(F424=0,"Matched","Amount differs"))))</f>
        <v/>
      </c>
      <c r="H424" s="16">
        <f>IF(D424="","",IF(COUNTIF($D$5:$D$504,D424)&gt;1,"Appears "&amp;COUNTIF($D$5:$D$504,D424)&amp;" times",""))</f>
        <v/>
      </c>
    </row>
    <row r="425">
      <c r="A425" s="13" t="n"/>
      <c r="B425" s="14" t="n"/>
      <c r="C425" s="15" t="n"/>
      <c r="D425" s="16">
        <f>IF(A425="","",UPPER(SUBSTITUTE(SUBSTITUTE(SUBSTITUTE(TRIM(A425),"-","")," ",""),"#","")))</f>
        <v/>
      </c>
      <c r="E425" s="17">
        <f>IF(D425="","",SUMIFS(Ledger!$C$5:$C$504,Ledger!$D$5:$D$504,D425))</f>
        <v/>
      </c>
      <c r="F425" s="17">
        <f>IF(D425="","",IF(COUNTIF($D$5:D425,D425)=1,ROUND(SUMIFS($C$5:$C$504,$D$5:$D$504,D425)-E425,2),0))</f>
        <v/>
      </c>
      <c r="G425" s="16">
        <f>IF(D425="","",IF(COUNTIF(Ledger!$D$5:$D$504,D425)=0,"Missing from ledger",IF(NOT(COUNTIF($D$5:D425,D425)=1),"Repeat line",IF(F425=0,"Matched","Amount differs"))))</f>
        <v/>
      </c>
      <c r="H425" s="16">
        <f>IF(D425="","",IF(COUNTIF($D$5:$D$504,D425)&gt;1,"Appears "&amp;COUNTIF($D$5:$D$504,D425)&amp;" times",""))</f>
        <v/>
      </c>
    </row>
    <row r="426">
      <c r="A426" s="13" t="n"/>
      <c r="B426" s="14" t="n"/>
      <c r="C426" s="15" t="n"/>
      <c r="D426" s="16">
        <f>IF(A426="","",UPPER(SUBSTITUTE(SUBSTITUTE(SUBSTITUTE(TRIM(A426),"-","")," ",""),"#","")))</f>
        <v/>
      </c>
      <c r="E426" s="17">
        <f>IF(D426="","",SUMIFS(Ledger!$C$5:$C$504,Ledger!$D$5:$D$504,D426))</f>
        <v/>
      </c>
      <c r="F426" s="17">
        <f>IF(D426="","",IF(COUNTIF($D$5:D426,D426)=1,ROUND(SUMIFS($C$5:$C$504,$D$5:$D$504,D426)-E426,2),0))</f>
        <v/>
      </c>
      <c r="G426" s="16">
        <f>IF(D426="","",IF(COUNTIF(Ledger!$D$5:$D$504,D426)=0,"Missing from ledger",IF(NOT(COUNTIF($D$5:D426,D426)=1),"Repeat line",IF(F426=0,"Matched","Amount differs"))))</f>
        <v/>
      </c>
      <c r="H426" s="16">
        <f>IF(D426="","",IF(COUNTIF($D$5:$D$504,D426)&gt;1,"Appears "&amp;COUNTIF($D$5:$D$504,D426)&amp;" times",""))</f>
        <v/>
      </c>
    </row>
    <row r="427">
      <c r="A427" s="13" t="n"/>
      <c r="B427" s="14" t="n"/>
      <c r="C427" s="15" t="n"/>
      <c r="D427" s="16">
        <f>IF(A427="","",UPPER(SUBSTITUTE(SUBSTITUTE(SUBSTITUTE(TRIM(A427),"-","")," ",""),"#","")))</f>
        <v/>
      </c>
      <c r="E427" s="17">
        <f>IF(D427="","",SUMIFS(Ledger!$C$5:$C$504,Ledger!$D$5:$D$504,D427))</f>
        <v/>
      </c>
      <c r="F427" s="17">
        <f>IF(D427="","",IF(COUNTIF($D$5:D427,D427)=1,ROUND(SUMIFS($C$5:$C$504,$D$5:$D$504,D427)-E427,2),0))</f>
        <v/>
      </c>
      <c r="G427" s="16">
        <f>IF(D427="","",IF(COUNTIF(Ledger!$D$5:$D$504,D427)=0,"Missing from ledger",IF(NOT(COUNTIF($D$5:D427,D427)=1),"Repeat line",IF(F427=0,"Matched","Amount differs"))))</f>
        <v/>
      </c>
      <c r="H427" s="16">
        <f>IF(D427="","",IF(COUNTIF($D$5:$D$504,D427)&gt;1,"Appears "&amp;COUNTIF($D$5:$D$504,D427)&amp;" times",""))</f>
        <v/>
      </c>
    </row>
    <row r="428">
      <c r="A428" s="13" t="n"/>
      <c r="B428" s="14" t="n"/>
      <c r="C428" s="15" t="n"/>
      <c r="D428" s="16">
        <f>IF(A428="","",UPPER(SUBSTITUTE(SUBSTITUTE(SUBSTITUTE(TRIM(A428),"-","")," ",""),"#","")))</f>
        <v/>
      </c>
      <c r="E428" s="17">
        <f>IF(D428="","",SUMIFS(Ledger!$C$5:$C$504,Ledger!$D$5:$D$504,D428))</f>
        <v/>
      </c>
      <c r="F428" s="17">
        <f>IF(D428="","",IF(COUNTIF($D$5:D428,D428)=1,ROUND(SUMIFS($C$5:$C$504,$D$5:$D$504,D428)-E428,2),0))</f>
        <v/>
      </c>
      <c r="G428" s="16">
        <f>IF(D428="","",IF(COUNTIF(Ledger!$D$5:$D$504,D428)=0,"Missing from ledger",IF(NOT(COUNTIF($D$5:D428,D428)=1),"Repeat line",IF(F428=0,"Matched","Amount differs"))))</f>
        <v/>
      </c>
      <c r="H428" s="16">
        <f>IF(D428="","",IF(COUNTIF($D$5:$D$504,D428)&gt;1,"Appears "&amp;COUNTIF($D$5:$D$504,D428)&amp;" times",""))</f>
        <v/>
      </c>
    </row>
    <row r="429">
      <c r="A429" s="13" t="n"/>
      <c r="B429" s="14" t="n"/>
      <c r="C429" s="15" t="n"/>
      <c r="D429" s="16">
        <f>IF(A429="","",UPPER(SUBSTITUTE(SUBSTITUTE(SUBSTITUTE(TRIM(A429),"-","")," ",""),"#","")))</f>
        <v/>
      </c>
      <c r="E429" s="17">
        <f>IF(D429="","",SUMIFS(Ledger!$C$5:$C$504,Ledger!$D$5:$D$504,D429))</f>
        <v/>
      </c>
      <c r="F429" s="17">
        <f>IF(D429="","",IF(COUNTIF($D$5:D429,D429)=1,ROUND(SUMIFS($C$5:$C$504,$D$5:$D$504,D429)-E429,2),0))</f>
        <v/>
      </c>
      <c r="G429" s="16">
        <f>IF(D429="","",IF(COUNTIF(Ledger!$D$5:$D$504,D429)=0,"Missing from ledger",IF(NOT(COUNTIF($D$5:D429,D429)=1),"Repeat line",IF(F429=0,"Matched","Amount differs"))))</f>
        <v/>
      </c>
      <c r="H429" s="16">
        <f>IF(D429="","",IF(COUNTIF($D$5:$D$504,D429)&gt;1,"Appears "&amp;COUNTIF($D$5:$D$504,D429)&amp;" times",""))</f>
        <v/>
      </c>
    </row>
    <row r="430">
      <c r="A430" s="13" t="n"/>
      <c r="B430" s="14" t="n"/>
      <c r="C430" s="15" t="n"/>
      <c r="D430" s="16">
        <f>IF(A430="","",UPPER(SUBSTITUTE(SUBSTITUTE(SUBSTITUTE(TRIM(A430),"-","")," ",""),"#","")))</f>
        <v/>
      </c>
      <c r="E430" s="17">
        <f>IF(D430="","",SUMIFS(Ledger!$C$5:$C$504,Ledger!$D$5:$D$504,D430))</f>
        <v/>
      </c>
      <c r="F430" s="17">
        <f>IF(D430="","",IF(COUNTIF($D$5:D430,D430)=1,ROUND(SUMIFS($C$5:$C$504,$D$5:$D$504,D430)-E430,2),0))</f>
        <v/>
      </c>
      <c r="G430" s="16">
        <f>IF(D430="","",IF(COUNTIF(Ledger!$D$5:$D$504,D430)=0,"Missing from ledger",IF(NOT(COUNTIF($D$5:D430,D430)=1),"Repeat line",IF(F430=0,"Matched","Amount differs"))))</f>
        <v/>
      </c>
      <c r="H430" s="16">
        <f>IF(D430="","",IF(COUNTIF($D$5:$D$504,D430)&gt;1,"Appears "&amp;COUNTIF($D$5:$D$504,D430)&amp;" times",""))</f>
        <v/>
      </c>
    </row>
    <row r="431">
      <c r="A431" s="13" t="n"/>
      <c r="B431" s="14" t="n"/>
      <c r="C431" s="15" t="n"/>
      <c r="D431" s="16">
        <f>IF(A431="","",UPPER(SUBSTITUTE(SUBSTITUTE(SUBSTITUTE(TRIM(A431),"-","")," ",""),"#","")))</f>
        <v/>
      </c>
      <c r="E431" s="17">
        <f>IF(D431="","",SUMIFS(Ledger!$C$5:$C$504,Ledger!$D$5:$D$504,D431))</f>
        <v/>
      </c>
      <c r="F431" s="17">
        <f>IF(D431="","",IF(COUNTIF($D$5:D431,D431)=1,ROUND(SUMIFS($C$5:$C$504,$D$5:$D$504,D431)-E431,2),0))</f>
        <v/>
      </c>
      <c r="G431" s="16">
        <f>IF(D431="","",IF(COUNTIF(Ledger!$D$5:$D$504,D431)=0,"Missing from ledger",IF(NOT(COUNTIF($D$5:D431,D431)=1),"Repeat line",IF(F431=0,"Matched","Amount differs"))))</f>
        <v/>
      </c>
      <c r="H431" s="16">
        <f>IF(D431="","",IF(COUNTIF($D$5:$D$504,D431)&gt;1,"Appears "&amp;COUNTIF($D$5:$D$504,D431)&amp;" times",""))</f>
        <v/>
      </c>
    </row>
    <row r="432">
      <c r="A432" s="13" t="n"/>
      <c r="B432" s="14" t="n"/>
      <c r="C432" s="15" t="n"/>
      <c r="D432" s="16">
        <f>IF(A432="","",UPPER(SUBSTITUTE(SUBSTITUTE(SUBSTITUTE(TRIM(A432),"-","")," ",""),"#","")))</f>
        <v/>
      </c>
      <c r="E432" s="17">
        <f>IF(D432="","",SUMIFS(Ledger!$C$5:$C$504,Ledger!$D$5:$D$504,D432))</f>
        <v/>
      </c>
      <c r="F432" s="17">
        <f>IF(D432="","",IF(COUNTIF($D$5:D432,D432)=1,ROUND(SUMIFS($C$5:$C$504,$D$5:$D$504,D432)-E432,2),0))</f>
        <v/>
      </c>
      <c r="G432" s="16">
        <f>IF(D432="","",IF(COUNTIF(Ledger!$D$5:$D$504,D432)=0,"Missing from ledger",IF(NOT(COUNTIF($D$5:D432,D432)=1),"Repeat line",IF(F432=0,"Matched","Amount differs"))))</f>
        <v/>
      </c>
      <c r="H432" s="16">
        <f>IF(D432="","",IF(COUNTIF($D$5:$D$504,D432)&gt;1,"Appears "&amp;COUNTIF($D$5:$D$504,D432)&amp;" times",""))</f>
        <v/>
      </c>
    </row>
    <row r="433">
      <c r="A433" s="13" t="n"/>
      <c r="B433" s="14" t="n"/>
      <c r="C433" s="15" t="n"/>
      <c r="D433" s="16">
        <f>IF(A433="","",UPPER(SUBSTITUTE(SUBSTITUTE(SUBSTITUTE(TRIM(A433),"-","")," ",""),"#","")))</f>
        <v/>
      </c>
      <c r="E433" s="17">
        <f>IF(D433="","",SUMIFS(Ledger!$C$5:$C$504,Ledger!$D$5:$D$504,D433))</f>
        <v/>
      </c>
      <c r="F433" s="17">
        <f>IF(D433="","",IF(COUNTIF($D$5:D433,D433)=1,ROUND(SUMIFS($C$5:$C$504,$D$5:$D$504,D433)-E433,2),0))</f>
        <v/>
      </c>
      <c r="G433" s="16">
        <f>IF(D433="","",IF(COUNTIF(Ledger!$D$5:$D$504,D433)=0,"Missing from ledger",IF(NOT(COUNTIF($D$5:D433,D433)=1),"Repeat line",IF(F433=0,"Matched","Amount differs"))))</f>
        <v/>
      </c>
      <c r="H433" s="16">
        <f>IF(D433="","",IF(COUNTIF($D$5:$D$504,D433)&gt;1,"Appears "&amp;COUNTIF($D$5:$D$504,D433)&amp;" times",""))</f>
        <v/>
      </c>
    </row>
    <row r="434">
      <c r="A434" s="13" t="n"/>
      <c r="B434" s="14" t="n"/>
      <c r="C434" s="15" t="n"/>
      <c r="D434" s="16">
        <f>IF(A434="","",UPPER(SUBSTITUTE(SUBSTITUTE(SUBSTITUTE(TRIM(A434),"-","")," ",""),"#","")))</f>
        <v/>
      </c>
      <c r="E434" s="17">
        <f>IF(D434="","",SUMIFS(Ledger!$C$5:$C$504,Ledger!$D$5:$D$504,D434))</f>
        <v/>
      </c>
      <c r="F434" s="17">
        <f>IF(D434="","",IF(COUNTIF($D$5:D434,D434)=1,ROUND(SUMIFS($C$5:$C$504,$D$5:$D$504,D434)-E434,2),0))</f>
        <v/>
      </c>
      <c r="G434" s="16">
        <f>IF(D434="","",IF(COUNTIF(Ledger!$D$5:$D$504,D434)=0,"Missing from ledger",IF(NOT(COUNTIF($D$5:D434,D434)=1),"Repeat line",IF(F434=0,"Matched","Amount differs"))))</f>
        <v/>
      </c>
      <c r="H434" s="16">
        <f>IF(D434="","",IF(COUNTIF($D$5:$D$504,D434)&gt;1,"Appears "&amp;COUNTIF($D$5:$D$504,D434)&amp;" times",""))</f>
        <v/>
      </c>
    </row>
    <row r="435">
      <c r="A435" s="13" t="n"/>
      <c r="B435" s="14" t="n"/>
      <c r="C435" s="15" t="n"/>
      <c r="D435" s="16">
        <f>IF(A435="","",UPPER(SUBSTITUTE(SUBSTITUTE(SUBSTITUTE(TRIM(A435),"-","")," ",""),"#","")))</f>
        <v/>
      </c>
      <c r="E435" s="17">
        <f>IF(D435="","",SUMIFS(Ledger!$C$5:$C$504,Ledger!$D$5:$D$504,D435))</f>
        <v/>
      </c>
      <c r="F435" s="17">
        <f>IF(D435="","",IF(COUNTIF($D$5:D435,D435)=1,ROUND(SUMIFS($C$5:$C$504,$D$5:$D$504,D435)-E435,2),0))</f>
        <v/>
      </c>
      <c r="G435" s="16">
        <f>IF(D435="","",IF(COUNTIF(Ledger!$D$5:$D$504,D435)=0,"Missing from ledger",IF(NOT(COUNTIF($D$5:D435,D435)=1),"Repeat line",IF(F435=0,"Matched","Amount differs"))))</f>
        <v/>
      </c>
      <c r="H435" s="16">
        <f>IF(D435="","",IF(COUNTIF($D$5:$D$504,D435)&gt;1,"Appears "&amp;COUNTIF($D$5:$D$504,D435)&amp;" times",""))</f>
        <v/>
      </c>
    </row>
    <row r="436">
      <c r="A436" s="13" t="n"/>
      <c r="B436" s="14" t="n"/>
      <c r="C436" s="15" t="n"/>
      <c r="D436" s="16">
        <f>IF(A436="","",UPPER(SUBSTITUTE(SUBSTITUTE(SUBSTITUTE(TRIM(A436),"-","")," ",""),"#","")))</f>
        <v/>
      </c>
      <c r="E436" s="17">
        <f>IF(D436="","",SUMIFS(Ledger!$C$5:$C$504,Ledger!$D$5:$D$504,D436))</f>
        <v/>
      </c>
      <c r="F436" s="17">
        <f>IF(D436="","",IF(COUNTIF($D$5:D436,D436)=1,ROUND(SUMIFS($C$5:$C$504,$D$5:$D$504,D436)-E436,2),0))</f>
        <v/>
      </c>
      <c r="G436" s="16">
        <f>IF(D436="","",IF(COUNTIF(Ledger!$D$5:$D$504,D436)=0,"Missing from ledger",IF(NOT(COUNTIF($D$5:D436,D436)=1),"Repeat line",IF(F436=0,"Matched","Amount differs"))))</f>
        <v/>
      </c>
      <c r="H436" s="16">
        <f>IF(D436="","",IF(COUNTIF($D$5:$D$504,D436)&gt;1,"Appears "&amp;COUNTIF($D$5:$D$504,D436)&amp;" times",""))</f>
        <v/>
      </c>
    </row>
    <row r="437">
      <c r="A437" s="13" t="n"/>
      <c r="B437" s="14" t="n"/>
      <c r="C437" s="15" t="n"/>
      <c r="D437" s="16">
        <f>IF(A437="","",UPPER(SUBSTITUTE(SUBSTITUTE(SUBSTITUTE(TRIM(A437),"-","")," ",""),"#","")))</f>
        <v/>
      </c>
      <c r="E437" s="17">
        <f>IF(D437="","",SUMIFS(Ledger!$C$5:$C$504,Ledger!$D$5:$D$504,D437))</f>
        <v/>
      </c>
      <c r="F437" s="17">
        <f>IF(D437="","",IF(COUNTIF($D$5:D437,D437)=1,ROUND(SUMIFS($C$5:$C$504,$D$5:$D$504,D437)-E437,2),0))</f>
        <v/>
      </c>
      <c r="G437" s="16">
        <f>IF(D437="","",IF(COUNTIF(Ledger!$D$5:$D$504,D437)=0,"Missing from ledger",IF(NOT(COUNTIF($D$5:D437,D437)=1),"Repeat line",IF(F437=0,"Matched","Amount differs"))))</f>
        <v/>
      </c>
      <c r="H437" s="16">
        <f>IF(D437="","",IF(COUNTIF($D$5:$D$504,D437)&gt;1,"Appears "&amp;COUNTIF($D$5:$D$504,D437)&amp;" times",""))</f>
        <v/>
      </c>
    </row>
    <row r="438">
      <c r="A438" s="13" t="n"/>
      <c r="B438" s="14" t="n"/>
      <c r="C438" s="15" t="n"/>
      <c r="D438" s="16">
        <f>IF(A438="","",UPPER(SUBSTITUTE(SUBSTITUTE(SUBSTITUTE(TRIM(A438),"-","")," ",""),"#","")))</f>
        <v/>
      </c>
      <c r="E438" s="17">
        <f>IF(D438="","",SUMIFS(Ledger!$C$5:$C$504,Ledger!$D$5:$D$504,D438))</f>
        <v/>
      </c>
      <c r="F438" s="17">
        <f>IF(D438="","",IF(COUNTIF($D$5:D438,D438)=1,ROUND(SUMIFS($C$5:$C$504,$D$5:$D$504,D438)-E438,2),0))</f>
        <v/>
      </c>
      <c r="G438" s="16">
        <f>IF(D438="","",IF(COUNTIF(Ledger!$D$5:$D$504,D438)=0,"Missing from ledger",IF(NOT(COUNTIF($D$5:D438,D438)=1),"Repeat line",IF(F438=0,"Matched","Amount differs"))))</f>
        <v/>
      </c>
      <c r="H438" s="16">
        <f>IF(D438="","",IF(COUNTIF($D$5:$D$504,D438)&gt;1,"Appears "&amp;COUNTIF($D$5:$D$504,D438)&amp;" times",""))</f>
        <v/>
      </c>
    </row>
    <row r="439">
      <c r="A439" s="13" t="n"/>
      <c r="B439" s="14" t="n"/>
      <c r="C439" s="15" t="n"/>
      <c r="D439" s="16">
        <f>IF(A439="","",UPPER(SUBSTITUTE(SUBSTITUTE(SUBSTITUTE(TRIM(A439),"-","")," ",""),"#","")))</f>
        <v/>
      </c>
      <c r="E439" s="17">
        <f>IF(D439="","",SUMIFS(Ledger!$C$5:$C$504,Ledger!$D$5:$D$504,D439))</f>
        <v/>
      </c>
      <c r="F439" s="17">
        <f>IF(D439="","",IF(COUNTIF($D$5:D439,D439)=1,ROUND(SUMIFS($C$5:$C$504,$D$5:$D$504,D439)-E439,2),0))</f>
        <v/>
      </c>
      <c r="G439" s="16">
        <f>IF(D439="","",IF(COUNTIF(Ledger!$D$5:$D$504,D439)=0,"Missing from ledger",IF(NOT(COUNTIF($D$5:D439,D439)=1),"Repeat line",IF(F439=0,"Matched","Amount differs"))))</f>
        <v/>
      </c>
      <c r="H439" s="16">
        <f>IF(D439="","",IF(COUNTIF($D$5:$D$504,D439)&gt;1,"Appears "&amp;COUNTIF($D$5:$D$504,D439)&amp;" times",""))</f>
        <v/>
      </c>
    </row>
    <row r="440">
      <c r="A440" s="13" t="n"/>
      <c r="B440" s="14" t="n"/>
      <c r="C440" s="15" t="n"/>
      <c r="D440" s="16">
        <f>IF(A440="","",UPPER(SUBSTITUTE(SUBSTITUTE(SUBSTITUTE(TRIM(A440),"-","")," ",""),"#","")))</f>
        <v/>
      </c>
      <c r="E440" s="17">
        <f>IF(D440="","",SUMIFS(Ledger!$C$5:$C$504,Ledger!$D$5:$D$504,D440))</f>
        <v/>
      </c>
      <c r="F440" s="17">
        <f>IF(D440="","",IF(COUNTIF($D$5:D440,D440)=1,ROUND(SUMIFS($C$5:$C$504,$D$5:$D$504,D440)-E440,2),0))</f>
        <v/>
      </c>
      <c r="G440" s="16">
        <f>IF(D440="","",IF(COUNTIF(Ledger!$D$5:$D$504,D440)=0,"Missing from ledger",IF(NOT(COUNTIF($D$5:D440,D440)=1),"Repeat line",IF(F440=0,"Matched","Amount differs"))))</f>
        <v/>
      </c>
      <c r="H440" s="16">
        <f>IF(D440="","",IF(COUNTIF($D$5:$D$504,D440)&gt;1,"Appears "&amp;COUNTIF($D$5:$D$504,D440)&amp;" times",""))</f>
        <v/>
      </c>
    </row>
    <row r="441">
      <c r="A441" s="13" t="n"/>
      <c r="B441" s="14" t="n"/>
      <c r="C441" s="15" t="n"/>
      <c r="D441" s="16">
        <f>IF(A441="","",UPPER(SUBSTITUTE(SUBSTITUTE(SUBSTITUTE(TRIM(A441),"-","")," ",""),"#","")))</f>
        <v/>
      </c>
      <c r="E441" s="17">
        <f>IF(D441="","",SUMIFS(Ledger!$C$5:$C$504,Ledger!$D$5:$D$504,D441))</f>
        <v/>
      </c>
      <c r="F441" s="17">
        <f>IF(D441="","",IF(COUNTIF($D$5:D441,D441)=1,ROUND(SUMIFS($C$5:$C$504,$D$5:$D$504,D441)-E441,2),0))</f>
        <v/>
      </c>
      <c r="G441" s="16">
        <f>IF(D441="","",IF(COUNTIF(Ledger!$D$5:$D$504,D441)=0,"Missing from ledger",IF(NOT(COUNTIF($D$5:D441,D441)=1),"Repeat line",IF(F441=0,"Matched","Amount differs"))))</f>
        <v/>
      </c>
      <c r="H441" s="16">
        <f>IF(D441="","",IF(COUNTIF($D$5:$D$504,D441)&gt;1,"Appears "&amp;COUNTIF($D$5:$D$504,D441)&amp;" times",""))</f>
        <v/>
      </c>
    </row>
    <row r="442">
      <c r="A442" s="13" t="n"/>
      <c r="B442" s="14" t="n"/>
      <c r="C442" s="15" t="n"/>
      <c r="D442" s="16">
        <f>IF(A442="","",UPPER(SUBSTITUTE(SUBSTITUTE(SUBSTITUTE(TRIM(A442),"-","")," ",""),"#","")))</f>
        <v/>
      </c>
      <c r="E442" s="17">
        <f>IF(D442="","",SUMIFS(Ledger!$C$5:$C$504,Ledger!$D$5:$D$504,D442))</f>
        <v/>
      </c>
      <c r="F442" s="17">
        <f>IF(D442="","",IF(COUNTIF($D$5:D442,D442)=1,ROUND(SUMIFS($C$5:$C$504,$D$5:$D$504,D442)-E442,2),0))</f>
        <v/>
      </c>
      <c r="G442" s="16">
        <f>IF(D442="","",IF(COUNTIF(Ledger!$D$5:$D$504,D442)=0,"Missing from ledger",IF(NOT(COUNTIF($D$5:D442,D442)=1),"Repeat line",IF(F442=0,"Matched","Amount differs"))))</f>
        <v/>
      </c>
      <c r="H442" s="16">
        <f>IF(D442="","",IF(COUNTIF($D$5:$D$504,D442)&gt;1,"Appears "&amp;COUNTIF($D$5:$D$504,D442)&amp;" times",""))</f>
        <v/>
      </c>
    </row>
    <row r="443">
      <c r="A443" s="13" t="n"/>
      <c r="B443" s="14" t="n"/>
      <c r="C443" s="15" t="n"/>
      <c r="D443" s="16">
        <f>IF(A443="","",UPPER(SUBSTITUTE(SUBSTITUTE(SUBSTITUTE(TRIM(A443),"-","")," ",""),"#","")))</f>
        <v/>
      </c>
      <c r="E443" s="17">
        <f>IF(D443="","",SUMIFS(Ledger!$C$5:$C$504,Ledger!$D$5:$D$504,D443))</f>
        <v/>
      </c>
      <c r="F443" s="17">
        <f>IF(D443="","",IF(COUNTIF($D$5:D443,D443)=1,ROUND(SUMIFS($C$5:$C$504,$D$5:$D$504,D443)-E443,2),0))</f>
        <v/>
      </c>
      <c r="G443" s="16">
        <f>IF(D443="","",IF(COUNTIF(Ledger!$D$5:$D$504,D443)=0,"Missing from ledger",IF(NOT(COUNTIF($D$5:D443,D443)=1),"Repeat line",IF(F443=0,"Matched","Amount differs"))))</f>
        <v/>
      </c>
      <c r="H443" s="16">
        <f>IF(D443="","",IF(COUNTIF($D$5:$D$504,D443)&gt;1,"Appears "&amp;COUNTIF($D$5:$D$504,D443)&amp;" times",""))</f>
        <v/>
      </c>
    </row>
    <row r="444">
      <c r="A444" s="13" t="n"/>
      <c r="B444" s="14" t="n"/>
      <c r="C444" s="15" t="n"/>
      <c r="D444" s="16">
        <f>IF(A444="","",UPPER(SUBSTITUTE(SUBSTITUTE(SUBSTITUTE(TRIM(A444),"-","")," ",""),"#","")))</f>
        <v/>
      </c>
      <c r="E444" s="17">
        <f>IF(D444="","",SUMIFS(Ledger!$C$5:$C$504,Ledger!$D$5:$D$504,D444))</f>
        <v/>
      </c>
      <c r="F444" s="17">
        <f>IF(D444="","",IF(COUNTIF($D$5:D444,D444)=1,ROUND(SUMIFS($C$5:$C$504,$D$5:$D$504,D444)-E444,2),0))</f>
        <v/>
      </c>
      <c r="G444" s="16">
        <f>IF(D444="","",IF(COUNTIF(Ledger!$D$5:$D$504,D444)=0,"Missing from ledger",IF(NOT(COUNTIF($D$5:D444,D444)=1),"Repeat line",IF(F444=0,"Matched","Amount differs"))))</f>
        <v/>
      </c>
      <c r="H444" s="16">
        <f>IF(D444="","",IF(COUNTIF($D$5:$D$504,D444)&gt;1,"Appears "&amp;COUNTIF($D$5:$D$504,D444)&amp;" times",""))</f>
        <v/>
      </c>
    </row>
    <row r="445">
      <c r="A445" s="13" t="n"/>
      <c r="B445" s="14" t="n"/>
      <c r="C445" s="15" t="n"/>
      <c r="D445" s="16">
        <f>IF(A445="","",UPPER(SUBSTITUTE(SUBSTITUTE(SUBSTITUTE(TRIM(A445),"-","")," ",""),"#","")))</f>
        <v/>
      </c>
      <c r="E445" s="17">
        <f>IF(D445="","",SUMIFS(Ledger!$C$5:$C$504,Ledger!$D$5:$D$504,D445))</f>
        <v/>
      </c>
      <c r="F445" s="17">
        <f>IF(D445="","",IF(COUNTIF($D$5:D445,D445)=1,ROUND(SUMIFS($C$5:$C$504,$D$5:$D$504,D445)-E445,2),0))</f>
        <v/>
      </c>
      <c r="G445" s="16">
        <f>IF(D445="","",IF(COUNTIF(Ledger!$D$5:$D$504,D445)=0,"Missing from ledger",IF(NOT(COUNTIF($D$5:D445,D445)=1),"Repeat line",IF(F445=0,"Matched","Amount differs"))))</f>
        <v/>
      </c>
      <c r="H445" s="16">
        <f>IF(D445="","",IF(COUNTIF($D$5:$D$504,D445)&gt;1,"Appears "&amp;COUNTIF($D$5:$D$504,D445)&amp;" times",""))</f>
        <v/>
      </c>
    </row>
    <row r="446">
      <c r="A446" s="13" t="n"/>
      <c r="B446" s="14" t="n"/>
      <c r="C446" s="15" t="n"/>
      <c r="D446" s="16">
        <f>IF(A446="","",UPPER(SUBSTITUTE(SUBSTITUTE(SUBSTITUTE(TRIM(A446),"-","")," ",""),"#","")))</f>
        <v/>
      </c>
      <c r="E446" s="17">
        <f>IF(D446="","",SUMIFS(Ledger!$C$5:$C$504,Ledger!$D$5:$D$504,D446))</f>
        <v/>
      </c>
      <c r="F446" s="17">
        <f>IF(D446="","",IF(COUNTIF($D$5:D446,D446)=1,ROUND(SUMIFS($C$5:$C$504,$D$5:$D$504,D446)-E446,2),0))</f>
        <v/>
      </c>
      <c r="G446" s="16">
        <f>IF(D446="","",IF(COUNTIF(Ledger!$D$5:$D$504,D446)=0,"Missing from ledger",IF(NOT(COUNTIF($D$5:D446,D446)=1),"Repeat line",IF(F446=0,"Matched","Amount differs"))))</f>
        <v/>
      </c>
      <c r="H446" s="16">
        <f>IF(D446="","",IF(COUNTIF($D$5:$D$504,D446)&gt;1,"Appears "&amp;COUNTIF($D$5:$D$504,D446)&amp;" times",""))</f>
        <v/>
      </c>
    </row>
    <row r="447">
      <c r="A447" s="13" t="n"/>
      <c r="B447" s="14" t="n"/>
      <c r="C447" s="15" t="n"/>
      <c r="D447" s="16">
        <f>IF(A447="","",UPPER(SUBSTITUTE(SUBSTITUTE(SUBSTITUTE(TRIM(A447),"-","")," ",""),"#","")))</f>
        <v/>
      </c>
      <c r="E447" s="17">
        <f>IF(D447="","",SUMIFS(Ledger!$C$5:$C$504,Ledger!$D$5:$D$504,D447))</f>
        <v/>
      </c>
      <c r="F447" s="17">
        <f>IF(D447="","",IF(COUNTIF($D$5:D447,D447)=1,ROUND(SUMIFS($C$5:$C$504,$D$5:$D$504,D447)-E447,2),0))</f>
        <v/>
      </c>
      <c r="G447" s="16">
        <f>IF(D447="","",IF(COUNTIF(Ledger!$D$5:$D$504,D447)=0,"Missing from ledger",IF(NOT(COUNTIF($D$5:D447,D447)=1),"Repeat line",IF(F447=0,"Matched","Amount differs"))))</f>
        <v/>
      </c>
      <c r="H447" s="16">
        <f>IF(D447="","",IF(COUNTIF($D$5:$D$504,D447)&gt;1,"Appears "&amp;COUNTIF($D$5:$D$504,D447)&amp;" times",""))</f>
        <v/>
      </c>
    </row>
    <row r="448">
      <c r="A448" s="13" t="n"/>
      <c r="B448" s="14" t="n"/>
      <c r="C448" s="15" t="n"/>
      <c r="D448" s="16">
        <f>IF(A448="","",UPPER(SUBSTITUTE(SUBSTITUTE(SUBSTITUTE(TRIM(A448),"-","")," ",""),"#","")))</f>
        <v/>
      </c>
      <c r="E448" s="17">
        <f>IF(D448="","",SUMIFS(Ledger!$C$5:$C$504,Ledger!$D$5:$D$504,D448))</f>
        <v/>
      </c>
      <c r="F448" s="17">
        <f>IF(D448="","",IF(COUNTIF($D$5:D448,D448)=1,ROUND(SUMIFS($C$5:$C$504,$D$5:$D$504,D448)-E448,2),0))</f>
        <v/>
      </c>
      <c r="G448" s="16">
        <f>IF(D448="","",IF(COUNTIF(Ledger!$D$5:$D$504,D448)=0,"Missing from ledger",IF(NOT(COUNTIF($D$5:D448,D448)=1),"Repeat line",IF(F448=0,"Matched","Amount differs"))))</f>
        <v/>
      </c>
      <c r="H448" s="16">
        <f>IF(D448="","",IF(COUNTIF($D$5:$D$504,D448)&gt;1,"Appears "&amp;COUNTIF($D$5:$D$504,D448)&amp;" times",""))</f>
        <v/>
      </c>
    </row>
    <row r="449">
      <c r="A449" s="13" t="n"/>
      <c r="B449" s="14" t="n"/>
      <c r="C449" s="15" t="n"/>
      <c r="D449" s="16">
        <f>IF(A449="","",UPPER(SUBSTITUTE(SUBSTITUTE(SUBSTITUTE(TRIM(A449),"-","")," ",""),"#","")))</f>
        <v/>
      </c>
      <c r="E449" s="17">
        <f>IF(D449="","",SUMIFS(Ledger!$C$5:$C$504,Ledger!$D$5:$D$504,D449))</f>
        <v/>
      </c>
      <c r="F449" s="17">
        <f>IF(D449="","",IF(COUNTIF($D$5:D449,D449)=1,ROUND(SUMIFS($C$5:$C$504,$D$5:$D$504,D449)-E449,2),0))</f>
        <v/>
      </c>
      <c r="G449" s="16">
        <f>IF(D449="","",IF(COUNTIF(Ledger!$D$5:$D$504,D449)=0,"Missing from ledger",IF(NOT(COUNTIF($D$5:D449,D449)=1),"Repeat line",IF(F449=0,"Matched","Amount differs"))))</f>
        <v/>
      </c>
      <c r="H449" s="16">
        <f>IF(D449="","",IF(COUNTIF($D$5:$D$504,D449)&gt;1,"Appears "&amp;COUNTIF($D$5:$D$504,D449)&amp;" times",""))</f>
        <v/>
      </c>
    </row>
    <row r="450">
      <c r="A450" s="13" t="n"/>
      <c r="B450" s="14" t="n"/>
      <c r="C450" s="15" t="n"/>
      <c r="D450" s="16">
        <f>IF(A450="","",UPPER(SUBSTITUTE(SUBSTITUTE(SUBSTITUTE(TRIM(A450),"-","")," ",""),"#","")))</f>
        <v/>
      </c>
      <c r="E450" s="17">
        <f>IF(D450="","",SUMIFS(Ledger!$C$5:$C$504,Ledger!$D$5:$D$504,D450))</f>
        <v/>
      </c>
      <c r="F450" s="17">
        <f>IF(D450="","",IF(COUNTIF($D$5:D450,D450)=1,ROUND(SUMIFS($C$5:$C$504,$D$5:$D$504,D450)-E450,2),0))</f>
        <v/>
      </c>
      <c r="G450" s="16">
        <f>IF(D450="","",IF(COUNTIF(Ledger!$D$5:$D$504,D450)=0,"Missing from ledger",IF(NOT(COUNTIF($D$5:D450,D450)=1),"Repeat line",IF(F450=0,"Matched","Amount differs"))))</f>
        <v/>
      </c>
      <c r="H450" s="16">
        <f>IF(D450="","",IF(COUNTIF($D$5:$D$504,D450)&gt;1,"Appears "&amp;COUNTIF($D$5:$D$504,D450)&amp;" times",""))</f>
        <v/>
      </c>
    </row>
    <row r="451">
      <c r="A451" s="13" t="n"/>
      <c r="B451" s="14" t="n"/>
      <c r="C451" s="15" t="n"/>
      <c r="D451" s="16">
        <f>IF(A451="","",UPPER(SUBSTITUTE(SUBSTITUTE(SUBSTITUTE(TRIM(A451),"-","")," ",""),"#","")))</f>
        <v/>
      </c>
      <c r="E451" s="17">
        <f>IF(D451="","",SUMIFS(Ledger!$C$5:$C$504,Ledger!$D$5:$D$504,D451))</f>
        <v/>
      </c>
      <c r="F451" s="17">
        <f>IF(D451="","",IF(COUNTIF($D$5:D451,D451)=1,ROUND(SUMIFS($C$5:$C$504,$D$5:$D$504,D451)-E451,2),0))</f>
        <v/>
      </c>
      <c r="G451" s="16">
        <f>IF(D451="","",IF(COUNTIF(Ledger!$D$5:$D$504,D451)=0,"Missing from ledger",IF(NOT(COUNTIF($D$5:D451,D451)=1),"Repeat line",IF(F451=0,"Matched","Amount differs"))))</f>
        <v/>
      </c>
      <c r="H451" s="16">
        <f>IF(D451="","",IF(COUNTIF($D$5:$D$504,D451)&gt;1,"Appears "&amp;COUNTIF($D$5:$D$504,D451)&amp;" times",""))</f>
        <v/>
      </c>
    </row>
    <row r="452">
      <c r="A452" s="13" t="n"/>
      <c r="B452" s="14" t="n"/>
      <c r="C452" s="15" t="n"/>
      <c r="D452" s="16">
        <f>IF(A452="","",UPPER(SUBSTITUTE(SUBSTITUTE(SUBSTITUTE(TRIM(A452),"-","")," ",""),"#","")))</f>
        <v/>
      </c>
      <c r="E452" s="17">
        <f>IF(D452="","",SUMIFS(Ledger!$C$5:$C$504,Ledger!$D$5:$D$504,D452))</f>
        <v/>
      </c>
      <c r="F452" s="17">
        <f>IF(D452="","",IF(COUNTIF($D$5:D452,D452)=1,ROUND(SUMIFS($C$5:$C$504,$D$5:$D$504,D452)-E452,2),0))</f>
        <v/>
      </c>
      <c r="G452" s="16">
        <f>IF(D452="","",IF(COUNTIF(Ledger!$D$5:$D$504,D452)=0,"Missing from ledger",IF(NOT(COUNTIF($D$5:D452,D452)=1),"Repeat line",IF(F452=0,"Matched","Amount differs"))))</f>
        <v/>
      </c>
      <c r="H452" s="16">
        <f>IF(D452="","",IF(COUNTIF($D$5:$D$504,D452)&gt;1,"Appears "&amp;COUNTIF($D$5:$D$504,D452)&amp;" times",""))</f>
        <v/>
      </c>
    </row>
    <row r="453">
      <c r="A453" s="13" t="n"/>
      <c r="B453" s="14" t="n"/>
      <c r="C453" s="15" t="n"/>
      <c r="D453" s="16">
        <f>IF(A453="","",UPPER(SUBSTITUTE(SUBSTITUTE(SUBSTITUTE(TRIM(A453),"-","")," ",""),"#","")))</f>
        <v/>
      </c>
      <c r="E453" s="17">
        <f>IF(D453="","",SUMIFS(Ledger!$C$5:$C$504,Ledger!$D$5:$D$504,D453))</f>
        <v/>
      </c>
      <c r="F453" s="17">
        <f>IF(D453="","",IF(COUNTIF($D$5:D453,D453)=1,ROUND(SUMIFS($C$5:$C$504,$D$5:$D$504,D453)-E453,2),0))</f>
        <v/>
      </c>
      <c r="G453" s="16">
        <f>IF(D453="","",IF(COUNTIF(Ledger!$D$5:$D$504,D453)=0,"Missing from ledger",IF(NOT(COUNTIF($D$5:D453,D453)=1),"Repeat line",IF(F453=0,"Matched","Amount differs"))))</f>
        <v/>
      </c>
      <c r="H453" s="16">
        <f>IF(D453="","",IF(COUNTIF($D$5:$D$504,D453)&gt;1,"Appears "&amp;COUNTIF($D$5:$D$504,D453)&amp;" times",""))</f>
        <v/>
      </c>
    </row>
    <row r="454">
      <c r="A454" s="13" t="n"/>
      <c r="B454" s="14" t="n"/>
      <c r="C454" s="15" t="n"/>
      <c r="D454" s="16">
        <f>IF(A454="","",UPPER(SUBSTITUTE(SUBSTITUTE(SUBSTITUTE(TRIM(A454),"-","")," ",""),"#","")))</f>
        <v/>
      </c>
      <c r="E454" s="17">
        <f>IF(D454="","",SUMIFS(Ledger!$C$5:$C$504,Ledger!$D$5:$D$504,D454))</f>
        <v/>
      </c>
      <c r="F454" s="17">
        <f>IF(D454="","",IF(COUNTIF($D$5:D454,D454)=1,ROUND(SUMIFS($C$5:$C$504,$D$5:$D$504,D454)-E454,2),0))</f>
        <v/>
      </c>
      <c r="G454" s="16">
        <f>IF(D454="","",IF(COUNTIF(Ledger!$D$5:$D$504,D454)=0,"Missing from ledger",IF(NOT(COUNTIF($D$5:D454,D454)=1),"Repeat line",IF(F454=0,"Matched","Amount differs"))))</f>
        <v/>
      </c>
      <c r="H454" s="16">
        <f>IF(D454="","",IF(COUNTIF($D$5:$D$504,D454)&gt;1,"Appears "&amp;COUNTIF($D$5:$D$504,D454)&amp;" times",""))</f>
        <v/>
      </c>
    </row>
    <row r="455">
      <c r="A455" s="13" t="n"/>
      <c r="B455" s="14" t="n"/>
      <c r="C455" s="15" t="n"/>
      <c r="D455" s="16">
        <f>IF(A455="","",UPPER(SUBSTITUTE(SUBSTITUTE(SUBSTITUTE(TRIM(A455),"-","")," ",""),"#","")))</f>
        <v/>
      </c>
      <c r="E455" s="17">
        <f>IF(D455="","",SUMIFS(Ledger!$C$5:$C$504,Ledger!$D$5:$D$504,D455))</f>
        <v/>
      </c>
      <c r="F455" s="17">
        <f>IF(D455="","",IF(COUNTIF($D$5:D455,D455)=1,ROUND(SUMIFS($C$5:$C$504,$D$5:$D$504,D455)-E455,2),0))</f>
        <v/>
      </c>
      <c r="G455" s="16">
        <f>IF(D455="","",IF(COUNTIF(Ledger!$D$5:$D$504,D455)=0,"Missing from ledger",IF(NOT(COUNTIF($D$5:D455,D455)=1),"Repeat line",IF(F455=0,"Matched","Amount differs"))))</f>
        <v/>
      </c>
      <c r="H455" s="16">
        <f>IF(D455="","",IF(COUNTIF($D$5:$D$504,D455)&gt;1,"Appears "&amp;COUNTIF($D$5:$D$504,D455)&amp;" times",""))</f>
        <v/>
      </c>
    </row>
    <row r="456">
      <c r="A456" s="13" t="n"/>
      <c r="B456" s="14" t="n"/>
      <c r="C456" s="15" t="n"/>
      <c r="D456" s="16">
        <f>IF(A456="","",UPPER(SUBSTITUTE(SUBSTITUTE(SUBSTITUTE(TRIM(A456),"-","")," ",""),"#","")))</f>
        <v/>
      </c>
      <c r="E456" s="17">
        <f>IF(D456="","",SUMIFS(Ledger!$C$5:$C$504,Ledger!$D$5:$D$504,D456))</f>
        <v/>
      </c>
      <c r="F456" s="17">
        <f>IF(D456="","",IF(COUNTIF($D$5:D456,D456)=1,ROUND(SUMIFS($C$5:$C$504,$D$5:$D$504,D456)-E456,2),0))</f>
        <v/>
      </c>
      <c r="G456" s="16">
        <f>IF(D456="","",IF(COUNTIF(Ledger!$D$5:$D$504,D456)=0,"Missing from ledger",IF(NOT(COUNTIF($D$5:D456,D456)=1),"Repeat line",IF(F456=0,"Matched","Amount differs"))))</f>
        <v/>
      </c>
      <c r="H456" s="16">
        <f>IF(D456="","",IF(COUNTIF($D$5:$D$504,D456)&gt;1,"Appears "&amp;COUNTIF($D$5:$D$504,D456)&amp;" times",""))</f>
        <v/>
      </c>
    </row>
    <row r="457">
      <c r="A457" s="13" t="n"/>
      <c r="B457" s="14" t="n"/>
      <c r="C457" s="15" t="n"/>
      <c r="D457" s="16">
        <f>IF(A457="","",UPPER(SUBSTITUTE(SUBSTITUTE(SUBSTITUTE(TRIM(A457),"-","")," ",""),"#","")))</f>
        <v/>
      </c>
      <c r="E457" s="17">
        <f>IF(D457="","",SUMIFS(Ledger!$C$5:$C$504,Ledger!$D$5:$D$504,D457))</f>
        <v/>
      </c>
      <c r="F457" s="17">
        <f>IF(D457="","",IF(COUNTIF($D$5:D457,D457)=1,ROUND(SUMIFS($C$5:$C$504,$D$5:$D$504,D457)-E457,2),0))</f>
        <v/>
      </c>
      <c r="G457" s="16">
        <f>IF(D457="","",IF(COUNTIF(Ledger!$D$5:$D$504,D457)=0,"Missing from ledger",IF(NOT(COUNTIF($D$5:D457,D457)=1),"Repeat line",IF(F457=0,"Matched","Amount differs"))))</f>
        <v/>
      </c>
      <c r="H457" s="16">
        <f>IF(D457="","",IF(COUNTIF($D$5:$D$504,D457)&gt;1,"Appears "&amp;COUNTIF($D$5:$D$504,D457)&amp;" times",""))</f>
        <v/>
      </c>
    </row>
    <row r="458">
      <c r="A458" s="13" t="n"/>
      <c r="B458" s="14" t="n"/>
      <c r="C458" s="15" t="n"/>
      <c r="D458" s="16">
        <f>IF(A458="","",UPPER(SUBSTITUTE(SUBSTITUTE(SUBSTITUTE(TRIM(A458),"-","")," ",""),"#","")))</f>
        <v/>
      </c>
      <c r="E458" s="17">
        <f>IF(D458="","",SUMIFS(Ledger!$C$5:$C$504,Ledger!$D$5:$D$504,D458))</f>
        <v/>
      </c>
      <c r="F458" s="17">
        <f>IF(D458="","",IF(COUNTIF($D$5:D458,D458)=1,ROUND(SUMIFS($C$5:$C$504,$D$5:$D$504,D458)-E458,2),0))</f>
        <v/>
      </c>
      <c r="G458" s="16">
        <f>IF(D458="","",IF(COUNTIF(Ledger!$D$5:$D$504,D458)=0,"Missing from ledger",IF(NOT(COUNTIF($D$5:D458,D458)=1),"Repeat line",IF(F458=0,"Matched","Amount differs"))))</f>
        <v/>
      </c>
      <c r="H458" s="16">
        <f>IF(D458="","",IF(COUNTIF($D$5:$D$504,D458)&gt;1,"Appears "&amp;COUNTIF($D$5:$D$504,D458)&amp;" times",""))</f>
        <v/>
      </c>
    </row>
    <row r="459">
      <c r="A459" s="13" t="n"/>
      <c r="B459" s="14" t="n"/>
      <c r="C459" s="15" t="n"/>
      <c r="D459" s="16">
        <f>IF(A459="","",UPPER(SUBSTITUTE(SUBSTITUTE(SUBSTITUTE(TRIM(A459),"-","")," ",""),"#","")))</f>
        <v/>
      </c>
      <c r="E459" s="17">
        <f>IF(D459="","",SUMIFS(Ledger!$C$5:$C$504,Ledger!$D$5:$D$504,D459))</f>
        <v/>
      </c>
      <c r="F459" s="17">
        <f>IF(D459="","",IF(COUNTIF($D$5:D459,D459)=1,ROUND(SUMIFS($C$5:$C$504,$D$5:$D$504,D459)-E459,2),0))</f>
        <v/>
      </c>
      <c r="G459" s="16">
        <f>IF(D459="","",IF(COUNTIF(Ledger!$D$5:$D$504,D459)=0,"Missing from ledger",IF(NOT(COUNTIF($D$5:D459,D459)=1),"Repeat line",IF(F459=0,"Matched","Amount differs"))))</f>
        <v/>
      </c>
      <c r="H459" s="16">
        <f>IF(D459="","",IF(COUNTIF($D$5:$D$504,D459)&gt;1,"Appears "&amp;COUNTIF($D$5:$D$504,D459)&amp;" times",""))</f>
        <v/>
      </c>
    </row>
    <row r="460">
      <c r="A460" s="13" t="n"/>
      <c r="B460" s="14" t="n"/>
      <c r="C460" s="15" t="n"/>
      <c r="D460" s="16">
        <f>IF(A460="","",UPPER(SUBSTITUTE(SUBSTITUTE(SUBSTITUTE(TRIM(A460),"-","")," ",""),"#","")))</f>
        <v/>
      </c>
      <c r="E460" s="17">
        <f>IF(D460="","",SUMIFS(Ledger!$C$5:$C$504,Ledger!$D$5:$D$504,D460))</f>
        <v/>
      </c>
      <c r="F460" s="17">
        <f>IF(D460="","",IF(COUNTIF($D$5:D460,D460)=1,ROUND(SUMIFS($C$5:$C$504,$D$5:$D$504,D460)-E460,2),0))</f>
        <v/>
      </c>
      <c r="G460" s="16">
        <f>IF(D460="","",IF(COUNTIF(Ledger!$D$5:$D$504,D460)=0,"Missing from ledger",IF(NOT(COUNTIF($D$5:D460,D460)=1),"Repeat line",IF(F460=0,"Matched","Amount differs"))))</f>
        <v/>
      </c>
      <c r="H460" s="16">
        <f>IF(D460="","",IF(COUNTIF($D$5:$D$504,D460)&gt;1,"Appears "&amp;COUNTIF($D$5:$D$504,D460)&amp;" times",""))</f>
        <v/>
      </c>
    </row>
    <row r="461">
      <c r="A461" s="13" t="n"/>
      <c r="B461" s="14" t="n"/>
      <c r="C461" s="15" t="n"/>
      <c r="D461" s="16">
        <f>IF(A461="","",UPPER(SUBSTITUTE(SUBSTITUTE(SUBSTITUTE(TRIM(A461),"-","")," ",""),"#","")))</f>
        <v/>
      </c>
      <c r="E461" s="17">
        <f>IF(D461="","",SUMIFS(Ledger!$C$5:$C$504,Ledger!$D$5:$D$504,D461))</f>
        <v/>
      </c>
      <c r="F461" s="17">
        <f>IF(D461="","",IF(COUNTIF($D$5:D461,D461)=1,ROUND(SUMIFS($C$5:$C$504,$D$5:$D$504,D461)-E461,2),0))</f>
        <v/>
      </c>
      <c r="G461" s="16">
        <f>IF(D461="","",IF(COUNTIF(Ledger!$D$5:$D$504,D461)=0,"Missing from ledger",IF(NOT(COUNTIF($D$5:D461,D461)=1),"Repeat line",IF(F461=0,"Matched","Amount differs"))))</f>
        <v/>
      </c>
      <c r="H461" s="16">
        <f>IF(D461="","",IF(COUNTIF($D$5:$D$504,D461)&gt;1,"Appears "&amp;COUNTIF($D$5:$D$504,D461)&amp;" times",""))</f>
        <v/>
      </c>
    </row>
    <row r="462">
      <c r="A462" s="13" t="n"/>
      <c r="B462" s="14" t="n"/>
      <c r="C462" s="15" t="n"/>
      <c r="D462" s="16">
        <f>IF(A462="","",UPPER(SUBSTITUTE(SUBSTITUTE(SUBSTITUTE(TRIM(A462),"-","")," ",""),"#","")))</f>
        <v/>
      </c>
      <c r="E462" s="17">
        <f>IF(D462="","",SUMIFS(Ledger!$C$5:$C$504,Ledger!$D$5:$D$504,D462))</f>
        <v/>
      </c>
      <c r="F462" s="17">
        <f>IF(D462="","",IF(COUNTIF($D$5:D462,D462)=1,ROUND(SUMIFS($C$5:$C$504,$D$5:$D$504,D462)-E462,2),0))</f>
        <v/>
      </c>
      <c r="G462" s="16">
        <f>IF(D462="","",IF(COUNTIF(Ledger!$D$5:$D$504,D462)=0,"Missing from ledger",IF(NOT(COUNTIF($D$5:D462,D462)=1),"Repeat line",IF(F462=0,"Matched","Amount differs"))))</f>
        <v/>
      </c>
      <c r="H462" s="16">
        <f>IF(D462="","",IF(COUNTIF($D$5:$D$504,D462)&gt;1,"Appears "&amp;COUNTIF($D$5:$D$504,D462)&amp;" times",""))</f>
        <v/>
      </c>
    </row>
    <row r="463">
      <c r="A463" s="13" t="n"/>
      <c r="B463" s="14" t="n"/>
      <c r="C463" s="15" t="n"/>
      <c r="D463" s="16">
        <f>IF(A463="","",UPPER(SUBSTITUTE(SUBSTITUTE(SUBSTITUTE(TRIM(A463),"-","")," ",""),"#","")))</f>
        <v/>
      </c>
      <c r="E463" s="17">
        <f>IF(D463="","",SUMIFS(Ledger!$C$5:$C$504,Ledger!$D$5:$D$504,D463))</f>
        <v/>
      </c>
      <c r="F463" s="17">
        <f>IF(D463="","",IF(COUNTIF($D$5:D463,D463)=1,ROUND(SUMIFS($C$5:$C$504,$D$5:$D$504,D463)-E463,2),0))</f>
        <v/>
      </c>
      <c r="G463" s="16">
        <f>IF(D463="","",IF(COUNTIF(Ledger!$D$5:$D$504,D463)=0,"Missing from ledger",IF(NOT(COUNTIF($D$5:D463,D463)=1),"Repeat line",IF(F463=0,"Matched","Amount differs"))))</f>
        <v/>
      </c>
      <c r="H463" s="16">
        <f>IF(D463="","",IF(COUNTIF($D$5:$D$504,D463)&gt;1,"Appears "&amp;COUNTIF($D$5:$D$504,D463)&amp;" times",""))</f>
        <v/>
      </c>
    </row>
    <row r="464">
      <c r="A464" s="13" t="n"/>
      <c r="B464" s="14" t="n"/>
      <c r="C464" s="15" t="n"/>
      <c r="D464" s="16">
        <f>IF(A464="","",UPPER(SUBSTITUTE(SUBSTITUTE(SUBSTITUTE(TRIM(A464),"-","")," ",""),"#","")))</f>
        <v/>
      </c>
      <c r="E464" s="17">
        <f>IF(D464="","",SUMIFS(Ledger!$C$5:$C$504,Ledger!$D$5:$D$504,D464))</f>
        <v/>
      </c>
      <c r="F464" s="17">
        <f>IF(D464="","",IF(COUNTIF($D$5:D464,D464)=1,ROUND(SUMIFS($C$5:$C$504,$D$5:$D$504,D464)-E464,2),0))</f>
        <v/>
      </c>
      <c r="G464" s="16">
        <f>IF(D464="","",IF(COUNTIF(Ledger!$D$5:$D$504,D464)=0,"Missing from ledger",IF(NOT(COUNTIF($D$5:D464,D464)=1),"Repeat line",IF(F464=0,"Matched","Amount differs"))))</f>
        <v/>
      </c>
      <c r="H464" s="16">
        <f>IF(D464="","",IF(COUNTIF($D$5:$D$504,D464)&gt;1,"Appears "&amp;COUNTIF($D$5:$D$504,D464)&amp;" times",""))</f>
        <v/>
      </c>
    </row>
    <row r="465">
      <c r="A465" s="13" t="n"/>
      <c r="B465" s="14" t="n"/>
      <c r="C465" s="15" t="n"/>
      <c r="D465" s="16">
        <f>IF(A465="","",UPPER(SUBSTITUTE(SUBSTITUTE(SUBSTITUTE(TRIM(A465),"-","")," ",""),"#","")))</f>
        <v/>
      </c>
      <c r="E465" s="17">
        <f>IF(D465="","",SUMIFS(Ledger!$C$5:$C$504,Ledger!$D$5:$D$504,D465))</f>
        <v/>
      </c>
      <c r="F465" s="17">
        <f>IF(D465="","",IF(COUNTIF($D$5:D465,D465)=1,ROUND(SUMIFS($C$5:$C$504,$D$5:$D$504,D465)-E465,2),0))</f>
        <v/>
      </c>
      <c r="G465" s="16">
        <f>IF(D465="","",IF(COUNTIF(Ledger!$D$5:$D$504,D465)=0,"Missing from ledger",IF(NOT(COUNTIF($D$5:D465,D465)=1),"Repeat line",IF(F465=0,"Matched","Amount differs"))))</f>
        <v/>
      </c>
      <c r="H465" s="16">
        <f>IF(D465="","",IF(COUNTIF($D$5:$D$504,D465)&gt;1,"Appears "&amp;COUNTIF($D$5:$D$504,D465)&amp;" times",""))</f>
        <v/>
      </c>
    </row>
    <row r="466">
      <c r="A466" s="13" t="n"/>
      <c r="B466" s="14" t="n"/>
      <c r="C466" s="15" t="n"/>
      <c r="D466" s="16">
        <f>IF(A466="","",UPPER(SUBSTITUTE(SUBSTITUTE(SUBSTITUTE(TRIM(A466),"-","")," ",""),"#","")))</f>
        <v/>
      </c>
      <c r="E466" s="17">
        <f>IF(D466="","",SUMIFS(Ledger!$C$5:$C$504,Ledger!$D$5:$D$504,D466))</f>
        <v/>
      </c>
      <c r="F466" s="17">
        <f>IF(D466="","",IF(COUNTIF($D$5:D466,D466)=1,ROUND(SUMIFS($C$5:$C$504,$D$5:$D$504,D466)-E466,2),0))</f>
        <v/>
      </c>
      <c r="G466" s="16">
        <f>IF(D466="","",IF(COUNTIF(Ledger!$D$5:$D$504,D466)=0,"Missing from ledger",IF(NOT(COUNTIF($D$5:D466,D466)=1),"Repeat line",IF(F466=0,"Matched","Amount differs"))))</f>
        <v/>
      </c>
      <c r="H466" s="16">
        <f>IF(D466="","",IF(COUNTIF($D$5:$D$504,D466)&gt;1,"Appears "&amp;COUNTIF($D$5:$D$504,D466)&amp;" times",""))</f>
        <v/>
      </c>
    </row>
    <row r="467">
      <c r="A467" s="13" t="n"/>
      <c r="B467" s="14" t="n"/>
      <c r="C467" s="15" t="n"/>
      <c r="D467" s="16">
        <f>IF(A467="","",UPPER(SUBSTITUTE(SUBSTITUTE(SUBSTITUTE(TRIM(A467),"-","")," ",""),"#","")))</f>
        <v/>
      </c>
      <c r="E467" s="17">
        <f>IF(D467="","",SUMIFS(Ledger!$C$5:$C$504,Ledger!$D$5:$D$504,D467))</f>
        <v/>
      </c>
      <c r="F467" s="17">
        <f>IF(D467="","",IF(COUNTIF($D$5:D467,D467)=1,ROUND(SUMIFS($C$5:$C$504,$D$5:$D$504,D467)-E467,2),0))</f>
        <v/>
      </c>
      <c r="G467" s="16">
        <f>IF(D467="","",IF(COUNTIF(Ledger!$D$5:$D$504,D467)=0,"Missing from ledger",IF(NOT(COUNTIF($D$5:D467,D467)=1),"Repeat line",IF(F467=0,"Matched","Amount differs"))))</f>
        <v/>
      </c>
      <c r="H467" s="16">
        <f>IF(D467="","",IF(COUNTIF($D$5:$D$504,D467)&gt;1,"Appears "&amp;COUNTIF($D$5:$D$504,D467)&amp;" times",""))</f>
        <v/>
      </c>
    </row>
    <row r="468">
      <c r="A468" s="13" t="n"/>
      <c r="B468" s="14" t="n"/>
      <c r="C468" s="15" t="n"/>
      <c r="D468" s="16">
        <f>IF(A468="","",UPPER(SUBSTITUTE(SUBSTITUTE(SUBSTITUTE(TRIM(A468),"-","")," ",""),"#","")))</f>
        <v/>
      </c>
      <c r="E468" s="17">
        <f>IF(D468="","",SUMIFS(Ledger!$C$5:$C$504,Ledger!$D$5:$D$504,D468))</f>
        <v/>
      </c>
      <c r="F468" s="17">
        <f>IF(D468="","",IF(COUNTIF($D$5:D468,D468)=1,ROUND(SUMIFS($C$5:$C$504,$D$5:$D$504,D468)-E468,2),0))</f>
        <v/>
      </c>
      <c r="G468" s="16">
        <f>IF(D468="","",IF(COUNTIF(Ledger!$D$5:$D$504,D468)=0,"Missing from ledger",IF(NOT(COUNTIF($D$5:D468,D468)=1),"Repeat line",IF(F468=0,"Matched","Amount differs"))))</f>
        <v/>
      </c>
      <c r="H468" s="16">
        <f>IF(D468="","",IF(COUNTIF($D$5:$D$504,D468)&gt;1,"Appears "&amp;COUNTIF($D$5:$D$504,D468)&amp;" times",""))</f>
        <v/>
      </c>
    </row>
    <row r="469">
      <c r="A469" s="13" t="n"/>
      <c r="B469" s="14" t="n"/>
      <c r="C469" s="15" t="n"/>
      <c r="D469" s="16">
        <f>IF(A469="","",UPPER(SUBSTITUTE(SUBSTITUTE(SUBSTITUTE(TRIM(A469),"-","")," ",""),"#","")))</f>
        <v/>
      </c>
      <c r="E469" s="17">
        <f>IF(D469="","",SUMIFS(Ledger!$C$5:$C$504,Ledger!$D$5:$D$504,D469))</f>
        <v/>
      </c>
      <c r="F469" s="17">
        <f>IF(D469="","",IF(COUNTIF($D$5:D469,D469)=1,ROUND(SUMIFS($C$5:$C$504,$D$5:$D$504,D469)-E469,2),0))</f>
        <v/>
      </c>
      <c r="G469" s="16">
        <f>IF(D469="","",IF(COUNTIF(Ledger!$D$5:$D$504,D469)=0,"Missing from ledger",IF(NOT(COUNTIF($D$5:D469,D469)=1),"Repeat line",IF(F469=0,"Matched","Amount differs"))))</f>
        <v/>
      </c>
      <c r="H469" s="16">
        <f>IF(D469="","",IF(COUNTIF($D$5:$D$504,D469)&gt;1,"Appears "&amp;COUNTIF($D$5:$D$504,D469)&amp;" times",""))</f>
        <v/>
      </c>
    </row>
    <row r="470">
      <c r="A470" s="13" t="n"/>
      <c r="B470" s="14" t="n"/>
      <c r="C470" s="15" t="n"/>
      <c r="D470" s="16">
        <f>IF(A470="","",UPPER(SUBSTITUTE(SUBSTITUTE(SUBSTITUTE(TRIM(A470),"-","")," ",""),"#","")))</f>
        <v/>
      </c>
      <c r="E470" s="17">
        <f>IF(D470="","",SUMIFS(Ledger!$C$5:$C$504,Ledger!$D$5:$D$504,D470))</f>
        <v/>
      </c>
      <c r="F470" s="17">
        <f>IF(D470="","",IF(COUNTIF($D$5:D470,D470)=1,ROUND(SUMIFS($C$5:$C$504,$D$5:$D$504,D470)-E470,2),0))</f>
        <v/>
      </c>
      <c r="G470" s="16">
        <f>IF(D470="","",IF(COUNTIF(Ledger!$D$5:$D$504,D470)=0,"Missing from ledger",IF(NOT(COUNTIF($D$5:D470,D470)=1),"Repeat line",IF(F470=0,"Matched","Amount differs"))))</f>
        <v/>
      </c>
      <c r="H470" s="16">
        <f>IF(D470="","",IF(COUNTIF($D$5:$D$504,D470)&gt;1,"Appears "&amp;COUNTIF($D$5:$D$504,D470)&amp;" times",""))</f>
        <v/>
      </c>
    </row>
    <row r="471">
      <c r="A471" s="13" t="n"/>
      <c r="B471" s="14" t="n"/>
      <c r="C471" s="15" t="n"/>
      <c r="D471" s="16">
        <f>IF(A471="","",UPPER(SUBSTITUTE(SUBSTITUTE(SUBSTITUTE(TRIM(A471),"-","")," ",""),"#","")))</f>
        <v/>
      </c>
      <c r="E471" s="17">
        <f>IF(D471="","",SUMIFS(Ledger!$C$5:$C$504,Ledger!$D$5:$D$504,D471))</f>
        <v/>
      </c>
      <c r="F471" s="17">
        <f>IF(D471="","",IF(COUNTIF($D$5:D471,D471)=1,ROUND(SUMIFS($C$5:$C$504,$D$5:$D$504,D471)-E471,2),0))</f>
        <v/>
      </c>
      <c r="G471" s="16">
        <f>IF(D471="","",IF(COUNTIF(Ledger!$D$5:$D$504,D471)=0,"Missing from ledger",IF(NOT(COUNTIF($D$5:D471,D471)=1),"Repeat line",IF(F471=0,"Matched","Amount differs"))))</f>
        <v/>
      </c>
      <c r="H471" s="16">
        <f>IF(D471="","",IF(COUNTIF($D$5:$D$504,D471)&gt;1,"Appears "&amp;COUNTIF($D$5:$D$504,D471)&amp;" times",""))</f>
        <v/>
      </c>
    </row>
    <row r="472">
      <c r="A472" s="13" t="n"/>
      <c r="B472" s="14" t="n"/>
      <c r="C472" s="15" t="n"/>
      <c r="D472" s="16">
        <f>IF(A472="","",UPPER(SUBSTITUTE(SUBSTITUTE(SUBSTITUTE(TRIM(A472),"-","")," ",""),"#","")))</f>
        <v/>
      </c>
      <c r="E472" s="17">
        <f>IF(D472="","",SUMIFS(Ledger!$C$5:$C$504,Ledger!$D$5:$D$504,D472))</f>
        <v/>
      </c>
      <c r="F472" s="17">
        <f>IF(D472="","",IF(COUNTIF($D$5:D472,D472)=1,ROUND(SUMIFS($C$5:$C$504,$D$5:$D$504,D472)-E472,2),0))</f>
        <v/>
      </c>
      <c r="G472" s="16">
        <f>IF(D472="","",IF(COUNTIF(Ledger!$D$5:$D$504,D472)=0,"Missing from ledger",IF(NOT(COUNTIF($D$5:D472,D472)=1),"Repeat line",IF(F472=0,"Matched","Amount differs"))))</f>
        <v/>
      </c>
      <c r="H472" s="16">
        <f>IF(D472="","",IF(COUNTIF($D$5:$D$504,D472)&gt;1,"Appears "&amp;COUNTIF($D$5:$D$504,D472)&amp;" times",""))</f>
        <v/>
      </c>
    </row>
    <row r="473">
      <c r="A473" s="13" t="n"/>
      <c r="B473" s="14" t="n"/>
      <c r="C473" s="15" t="n"/>
      <c r="D473" s="16">
        <f>IF(A473="","",UPPER(SUBSTITUTE(SUBSTITUTE(SUBSTITUTE(TRIM(A473),"-","")," ",""),"#","")))</f>
        <v/>
      </c>
      <c r="E473" s="17">
        <f>IF(D473="","",SUMIFS(Ledger!$C$5:$C$504,Ledger!$D$5:$D$504,D473))</f>
        <v/>
      </c>
      <c r="F473" s="17">
        <f>IF(D473="","",IF(COUNTIF($D$5:D473,D473)=1,ROUND(SUMIFS($C$5:$C$504,$D$5:$D$504,D473)-E473,2),0))</f>
        <v/>
      </c>
      <c r="G473" s="16">
        <f>IF(D473="","",IF(COUNTIF(Ledger!$D$5:$D$504,D473)=0,"Missing from ledger",IF(NOT(COUNTIF($D$5:D473,D473)=1),"Repeat line",IF(F473=0,"Matched","Amount differs"))))</f>
        <v/>
      </c>
      <c r="H473" s="16">
        <f>IF(D473="","",IF(COUNTIF($D$5:$D$504,D473)&gt;1,"Appears "&amp;COUNTIF($D$5:$D$504,D473)&amp;" times",""))</f>
        <v/>
      </c>
    </row>
    <row r="474">
      <c r="A474" s="13" t="n"/>
      <c r="B474" s="14" t="n"/>
      <c r="C474" s="15" t="n"/>
      <c r="D474" s="16">
        <f>IF(A474="","",UPPER(SUBSTITUTE(SUBSTITUTE(SUBSTITUTE(TRIM(A474),"-","")," ",""),"#","")))</f>
        <v/>
      </c>
      <c r="E474" s="17">
        <f>IF(D474="","",SUMIFS(Ledger!$C$5:$C$504,Ledger!$D$5:$D$504,D474))</f>
        <v/>
      </c>
      <c r="F474" s="17">
        <f>IF(D474="","",IF(COUNTIF($D$5:D474,D474)=1,ROUND(SUMIFS($C$5:$C$504,$D$5:$D$504,D474)-E474,2),0))</f>
        <v/>
      </c>
      <c r="G474" s="16">
        <f>IF(D474="","",IF(COUNTIF(Ledger!$D$5:$D$504,D474)=0,"Missing from ledger",IF(NOT(COUNTIF($D$5:D474,D474)=1),"Repeat line",IF(F474=0,"Matched","Amount differs"))))</f>
        <v/>
      </c>
      <c r="H474" s="16">
        <f>IF(D474="","",IF(COUNTIF($D$5:$D$504,D474)&gt;1,"Appears "&amp;COUNTIF($D$5:$D$504,D474)&amp;" times",""))</f>
        <v/>
      </c>
    </row>
    <row r="475">
      <c r="A475" s="13" t="n"/>
      <c r="B475" s="14" t="n"/>
      <c r="C475" s="15" t="n"/>
      <c r="D475" s="16">
        <f>IF(A475="","",UPPER(SUBSTITUTE(SUBSTITUTE(SUBSTITUTE(TRIM(A475),"-","")," ",""),"#","")))</f>
        <v/>
      </c>
      <c r="E475" s="17">
        <f>IF(D475="","",SUMIFS(Ledger!$C$5:$C$504,Ledger!$D$5:$D$504,D475))</f>
        <v/>
      </c>
      <c r="F475" s="17">
        <f>IF(D475="","",IF(COUNTIF($D$5:D475,D475)=1,ROUND(SUMIFS($C$5:$C$504,$D$5:$D$504,D475)-E475,2),0))</f>
        <v/>
      </c>
      <c r="G475" s="16">
        <f>IF(D475="","",IF(COUNTIF(Ledger!$D$5:$D$504,D475)=0,"Missing from ledger",IF(NOT(COUNTIF($D$5:D475,D475)=1),"Repeat line",IF(F475=0,"Matched","Amount differs"))))</f>
        <v/>
      </c>
      <c r="H475" s="16">
        <f>IF(D475="","",IF(COUNTIF($D$5:$D$504,D475)&gt;1,"Appears "&amp;COUNTIF($D$5:$D$504,D475)&amp;" times",""))</f>
        <v/>
      </c>
    </row>
    <row r="476">
      <c r="A476" s="13" t="n"/>
      <c r="B476" s="14" t="n"/>
      <c r="C476" s="15" t="n"/>
      <c r="D476" s="16">
        <f>IF(A476="","",UPPER(SUBSTITUTE(SUBSTITUTE(SUBSTITUTE(TRIM(A476),"-","")," ",""),"#","")))</f>
        <v/>
      </c>
      <c r="E476" s="17">
        <f>IF(D476="","",SUMIFS(Ledger!$C$5:$C$504,Ledger!$D$5:$D$504,D476))</f>
        <v/>
      </c>
      <c r="F476" s="17">
        <f>IF(D476="","",IF(COUNTIF($D$5:D476,D476)=1,ROUND(SUMIFS($C$5:$C$504,$D$5:$D$504,D476)-E476,2),0))</f>
        <v/>
      </c>
      <c r="G476" s="16">
        <f>IF(D476="","",IF(COUNTIF(Ledger!$D$5:$D$504,D476)=0,"Missing from ledger",IF(NOT(COUNTIF($D$5:D476,D476)=1),"Repeat line",IF(F476=0,"Matched","Amount differs"))))</f>
        <v/>
      </c>
      <c r="H476" s="16">
        <f>IF(D476="","",IF(COUNTIF($D$5:$D$504,D476)&gt;1,"Appears "&amp;COUNTIF($D$5:$D$504,D476)&amp;" times",""))</f>
        <v/>
      </c>
    </row>
    <row r="477">
      <c r="A477" s="13" t="n"/>
      <c r="B477" s="14" t="n"/>
      <c r="C477" s="15" t="n"/>
      <c r="D477" s="16">
        <f>IF(A477="","",UPPER(SUBSTITUTE(SUBSTITUTE(SUBSTITUTE(TRIM(A477),"-","")," ",""),"#","")))</f>
        <v/>
      </c>
      <c r="E477" s="17">
        <f>IF(D477="","",SUMIFS(Ledger!$C$5:$C$504,Ledger!$D$5:$D$504,D477))</f>
        <v/>
      </c>
      <c r="F477" s="17">
        <f>IF(D477="","",IF(COUNTIF($D$5:D477,D477)=1,ROUND(SUMIFS($C$5:$C$504,$D$5:$D$504,D477)-E477,2),0))</f>
        <v/>
      </c>
      <c r="G477" s="16">
        <f>IF(D477="","",IF(COUNTIF(Ledger!$D$5:$D$504,D477)=0,"Missing from ledger",IF(NOT(COUNTIF($D$5:D477,D477)=1),"Repeat line",IF(F477=0,"Matched","Amount differs"))))</f>
        <v/>
      </c>
      <c r="H477" s="16">
        <f>IF(D477="","",IF(COUNTIF($D$5:$D$504,D477)&gt;1,"Appears "&amp;COUNTIF($D$5:$D$504,D477)&amp;" times",""))</f>
        <v/>
      </c>
    </row>
    <row r="478">
      <c r="A478" s="13" t="n"/>
      <c r="B478" s="14" t="n"/>
      <c r="C478" s="15" t="n"/>
      <c r="D478" s="16">
        <f>IF(A478="","",UPPER(SUBSTITUTE(SUBSTITUTE(SUBSTITUTE(TRIM(A478),"-","")," ",""),"#","")))</f>
        <v/>
      </c>
      <c r="E478" s="17">
        <f>IF(D478="","",SUMIFS(Ledger!$C$5:$C$504,Ledger!$D$5:$D$504,D478))</f>
        <v/>
      </c>
      <c r="F478" s="17">
        <f>IF(D478="","",IF(COUNTIF($D$5:D478,D478)=1,ROUND(SUMIFS($C$5:$C$504,$D$5:$D$504,D478)-E478,2),0))</f>
        <v/>
      </c>
      <c r="G478" s="16">
        <f>IF(D478="","",IF(COUNTIF(Ledger!$D$5:$D$504,D478)=0,"Missing from ledger",IF(NOT(COUNTIF($D$5:D478,D478)=1),"Repeat line",IF(F478=0,"Matched","Amount differs"))))</f>
        <v/>
      </c>
      <c r="H478" s="16">
        <f>IF(D478="","",IF(COUNTIF($D$5:$D$504,D478)&gt;1,"Appears "&amp;COUNTIF($D$5:$D$504,D478)&amp;" times",""))</f>
        <v/>
      </c>
    </row>
    <row r="479">
      <c r="A479" s="13" t="n"/>
      <c r="B479" s="14" t="n"/>
      <c r="C479" s="15" t="n"/>
      <c r="D479" s="16">
        <f>IF(A479="","",UPPER(SUBSTITUTE(SUBSTITUTE(SUBSTITUTE(TRIM(A479),"-","")," ",""),"#","")))</f>
        <v/>
      </c>
      <c r="E479" s="17">
        <f>IF(D479="","",SUMIFS(Ledger!$C$5:$C$504,Ledger!$D$5:$D$504,D479))</f>
        <v/>
      </c>
      <c r="F479" s="17">
        <f>IF(D479="","",IF(COUNTIF($D$5:D479,D479)=1,ROUND(SUMIFS($C$5:$C$504,$D$5:$D$504,D479)-E479,2),0))</f>
        <v/>
      </c>
      <c r="G479" s="16">
        <f>IF(D479="","",IF(COUNTIF(Ledger!$D$5:$D$504,D479)=0,"Missing from ledger",IF(NOT(COUNTIF($D$5:D479,D479)=1),"Repeat line",IF(F479=0,"Matched","Amount differs"))))</f>
        <v/>
      </c>
      <c r="H479" s="16">
        <f>IF(D479="","",IF(COUNTIF($D$5:$D$504,D479)&gt;1,"Appears "&amp;COUNTIF($D$5:$D$504,D479)&amp;" times",""))</f>
        <v/>
      </c>
    </row>
    <row r="480">
      <c r="A480" s="13" t="n"/>
      <c r="B480" s="14" t="n"/>
      <c r="C480" s="15" t="n"/>
      <c r="D480" s="16">
        <f>IF(A480="","",UPPER(SUBSTITUTE(SUBSTITUTE(SUBSTITUTE(TRIM(A480),"-","")," ",""),"#","")))</f>
        <v/>
      </c>
      <c r="E480" s="17">
        <f>IF(D480="","",SUMIFS(Ledger!$C$5:$C$504,Ledger!$D$5:$D$504,D480))</f>
        <v/>
      </c>
      <c r="F480" s="17">
        <f>IF(D480="","",IF(COUNTIF($D$5:D480,D480)=1,ROUND(SUMIFS($C$5:$C$504,$D$5:$D$504,D480)-E480,2),0))</f>
        <v/>
      </c>
      <c r="G480" s="16">
        <f>IF(D480="","",IF(COUNTIF(Ledger!$D$5:$D$504,D480)=0,"Missing from ledger",IF(NOT(COUNTIF($D$5:D480,D480)=1),"Repeat line",IF(F480=0,"Matched","Amount differs"))))</f>
        <v/>
      </c>
      <c r="H480" s="16">
        <f>IF(D480="","",IF(COUNTIF($D$5:$D$504,D480)&gt;1,"Appears "&amp;COUNTIF($D$5:$D$504,D480)&amp;" times",""))</f>
        <v/>
      </c>
    </row>
    <row r="481">
      <c r="A481" s="13" t="n"/>
      <c r="B481" s="14" t="n"/>
      <c r="C481" s="15" t="n"/>
      <c r="D481" s="16">
        <f>IF(A481="","",UPPER(SUBSTITUTE(SUBSTITUTE(SUBSTITUTE(TRIM(A481),"-","")," ",""),"#","")))</f>
        <v/>
      </c>
      <c r="E481" s="17">
        <f>IF(D481="","",SUMIFS(Ledger!$C$5:$C$504,Ledger!$D$5:$D$504,D481))</f>
        <v/>
      </c>
      <c r="F481" s="17">
        <f>IF(D481="","",IF(COUNTIF($D$5:D481,D481)=1,ROUND(SUMIFS($C$5:$C$504,$D$5:$D$504,D481)-E481,2),0))</f>
        <v/>
      </c>
      <c r="G481" s="16">
        <f>IF(D481="","",IF(COUNTIF(Ledger!$D$5:$D$504,D481)=0,"Missing from ledger",IF(NOT(COUNTIF($D$5:D481,D481)=1),"Repeat line",IF(F481=0,"Matched","Amount differs"))))</f>
        <v/>
      </c>
      <c r="H481" s="16">
        <f>IF(D481="","",IF(COUNTIF($D$5:$D$504,D481)&gt;1,"Appears "&amp;COUNTIF($D$5:$D$504,D481)&amp;" times",""))</f>
        <v/>
      </c>
    </row>
    <row r="482">
      <c r="A482" s="13" t="n"/>
      <c r="B482" s="14" t="n"/>
      <c r="C482" s="15" t="n"/>
      <c r="D482" s="16">
        <f>IF(A482="","",UPPER(SUBSTITUTE(SUBSTITUTE(SUBSTITUTE(TRIM(A482),"-","")," ",""),"#","")))</f>
        <v/>
      </c>
      <c r="E482" s="17">
        <f>IF(D482="","",SUMIFS(Ledger!$C$5:$C$504,Ledger!$D$5:$D$504,D482))</f>
        <v/>
      </c>
      <c r="F482" s="17">
        <f>IF(D482="","",IF(COUNTIF($D$5:D482,D482)=1,ROUND(SUMIFS($C$5:$C$504,$D$5:$D$504,D482)-E482,2),0))</f>
        <v/>
      </c>
      <c r="G482" s="16">
        <f>IF(D482="","",IF(COUNTIF(Ledger!$D$5:$D$504,D482)=0,"Missing from ledger",IF(NOT(COUNTIF($D$5:D482,D482)=1),"Repeat line",IF(F482=0,"Matched","Amount differs"))))</f>
        <v/>
      </c>
      <c r="H482" s="16">
        <f>IF(D482="","",IF(COUNTIF($D$5:$D$504,D482)&gt;1,"Appears "&amp;COUNTIF($D$5:$D$504,D482)&amp;" times",""))</f>
        <v/>
      </c>
    </row>
    <row r="483">
      <c r="A483" s="13" t="n"/>
      <c r="B483" s="14" t="n"/>
      <c r="C483" s="15" t="n"/>
      <c r="D483" s="16">
        <f>IF(A483="","",UPPER(SUBSTITUTE(SUBSTITUTE(SUBSTITUTE(TRIM(A483),"-","")," ",""),"#","")))</f>
        <v/>
      </c>
      <c r="E483" s="17">
        <f>IF(D483="","",SUMIFS(Ledger!$C$5:$C$504,Ledger!$D$5:$D$504,D483))</f>
        <v/>
      </c>
      <c r="F483" s="17">
        <f>IF(D483="","",IF(COUNTIF($D$5:D483,D483)=1,ROUND(SUMIFS($C$5:$C$504,$D$5:$D$504,D483)-E483,2),0))</f>
        <v/>
      </c>
      <c r="G483" s="16">
        <f>IF(D483="","",IF(COUNTIF(Ledger!$D$5:$D$504,D483)=0,"Missing from ledger",IF(NOT(COUNTIF($D$5:D483,D483)=1),"Repeat line",IF(F483=0,"Matched","Amount differs"))))</f>
        <v/>
      </c>
      <c r="H483" s="16">
        <f>IF(D483="","",IF(COUNTIF($D$5:$D$504,D483)&gt;1,"Appears "&amp;COUNTIF($D$5:$D$504,D483)&amp;" times",""))</f>
        <v/>
      </c>
    </row>
    <row r="484">
      <c r="A484" s="13" t="n"/>
      <c r="B484" s="14" t="n"/>
      <c r="C484" s="15" t="n"/>
      <c r="D484" s="16">
        <f>IF(A484="","",UPPER(SUBSTITUTE(SUBSTITUTE(SUBSTITUTE(TRIM(A484),"-","")," ",""),"#","")))</f>
        <v/>
      </c>
      <c r="E484" s="17">
        <f>IF(D484="","",SUMIFS(Ledger!$C$5:$C$504,Ledger!$D$5:$D$504,D484))</f>
        <v/>
      </c>
      <c r="F484" s="17">
        <f>IF(D484="","",IF(COUNTIF($D$5:D484,D484)=1,ROUND(SUMIFS($C$5:$C$504,$D$5:$D$504,D484)-E484,2),0))</f>
        <v/>
      </c>
      <c r="G484" s="16">
        <f>IF(D484="","",IF(COUNTIF(Ledger!$D$5:$D$504,D484)=0,"Missing from ledger",IF(NOT(COUNTIF($D$5:D484,D484)=1),"Repeat line",IF(F484=0,"Matched","Amount differs"))))</f>
        <v/>
      </c>
      <c r="H484" s="16">
        <f>IF(D484="","",IF(COUNTIF($D$5:$D$504,D484)&gt;1,"Appears "&amp;COUNTIF($D$5:$D$504,D484)&amp;" times",""))</f>
        <v/>
      </c>
    </row>
    <row r="485">
      <c r="A485" s="13" t="n"/>
      <c r="B485" s="14" t="n"/>
      <c r="C485" s="15" t="n"/>
      <c r="D485" s="16">
        <f>IF(A485="","",UPPER(SUBSTITUTE(SUBSTITUTE(SUBSTITUTE(TRIM(A485),"-","")," ",""),"#","")))</f>
        <v/>
      </c>
      <c r="E485" s="17">
        <f>IF(D485="","",SUMIFS(Ledger!$C$5:$C$504,Ledger!$D$5:$D$504,D485))</f>
        <v/>
      </c>
      <c r="F485" s="17">
        <f>IF(D485="","",IF(COUNTIF($D$5:D485,D485)=1,ROUND(SUMIFS($C$5:$C$504,$D$5:$D$504,D485)-E485,2),0))</f>
        <v/>
      </c>
      <c r="G485" s="16">
        <f>IF(D485="","",IF(COUNTIF(Ledger!$D$5:$D$504,D485)=0,"Missing from ledger",IF(NOT(COUNTIF($D$5:D485,D485)=1),"Repeat line",IF(F485=0,"Matched","Amount differs"))))</f>
        <v/>
      </c>
      <c r="H485" s="16">
        <f>IF(D485="","",IF(COUNTIF($D$5:$D$504,D485)&gt;1,"Appears "&amp;COUNTIF($D$5:$D$504,D485)&amp;" times",""))</f>
        <v/>
      </c>
    </row>
    <row r="486">
      <c r="A486" s="13" t="n"/>
      <c r="B486" s="14" t="n"/>
      <c r="C486" s="15" t="n"/>
      <c r="D486" s="16">
        <f>IF(A486="","",UPPER(SUBSTITUTE(SUBSTITUTE(SUBSTITUTE(TRIM(A486),"-","")," ",""),"#","")))</f>
        <v/>
      </c>
      <c r="E486" s="17">
        <f>IF(D486="","",SUMIFS(Ledger!$C$5:$C$504,Ledger!$D$5:$D$504,D486))</f>
        <v/>
      </c>
      <c r="F486" s="17">
        <f>IF(D486="","",IF(COUNTIF($D$5:D486,D486)=1,ROUND(SUMIFS($C$5:$C$504,$D$5:$D$504,D486)-E486,2),0))</f>
        <v/>
      </c>
      <c r="G486" s="16">
        <f>IF(D486="","",IF(COUNTIF(Ledger!$D$5:$D$504,D486)=0,"Missing from ledger",IF(NOT(COUNTIF($D$5:D486,D486)=1),"Repeat line",IF(F486=0,"Matched","Amount differs"))))</f>
        <v/>
      </c>
      <c r="H486" s="16">
        <f>IF(D486="","",IF(COUNTIF($D$5:$D$504,D486)&gt;1,"Appears "&amp;COUNTIF($D$5:$D$504,D486)&amp;" times",""))</f>
        <v/>
      </c>
    </row>
    <row r="487">
      <c r="A487" s="13" t="n"/>
      <c r="B487" s="14" t="n"/>
      <c r="C487" s="15" t="n"/>
      <c r="D487" s="16">
        <f>IF(A487="","",UPPER(SUBSTITUTE(SUBSTITUTE(SUBSTITUTE(TRIM(A487),"-","")," ",""),"#","")))</f>
        <v/>
      </c>
      <c r="E487" s="17">
        <f>IF(D487="","",SUMIFS(Ledger!$C$5:$C$504,Ledger!$D$5:$D$504,D487))</f>
        <v/>
      </c>
      <c r="F487" s="17">
        <f>IF(D487="","",IF(COUNTIF($D$5:D487,D487)=1,ROUND(SUMIFS($C$5:$C$504,$D$5:$D$504,D487)-E487,2),0))</f>
        <v/>
      </c>
      <c r="G487" s="16">
        <f>IF(D487="","",IF(COUNTIF(Ledger!$D$5:$D$504,D487)=0,"Missing from ledger",IF(NOT(COUNTIF($D$5:D487,D487)=1),"Repeat line",IF(F487=0,"Matched","Amount differs"))))</f>
        <v/>
      </c>
      <c r="H487" s="16">
        <f>IF(D487="","",IF(COUNTIF($D$5:$D$504,D487)&gt;1,"Appears "&amp;COUNTIF($D$5:$D$504,D487)&amp;" times",""))</f>
        <v/>
      </c>
    </row>
    <row r="488">
      <c r="A488" s="13" t="n"/>
      <c r="B488" s="14" t="n"/>
      <c r="C488" s="15" t="n"/>
      <c r="D488" s="16">
        <f>IF(A488="","",UPPER(SUBSTITUTE(SUBSTITUTE(SUBSTITUTE(TRIM(A488),"-","")," ",""),"#","")))</f>
        <v/>
      </c>
      <c r="E488" s="17">
        <f>IF(D488="","",SUMIFS(Ledger!$C$5:$C$504,Ledger!$D$5:$D$504,D488))</f>
        <v/>
      </c>
      <c r="F488" s="17">
        <f>IF(D488="","",IF(COUNTIF($D$5:D488,D488)=1,ROUND(SUMIFS($C$5:$C$504,$D$5:$D$504,D488)-E488,2),0))</f>
        <v/>
      </c>
      <c r="G488" s="16">
        <f>IF(D488="","",IF(COUNTIF(Ledger!$D$5:$D$504,D488)=0,"Missing from ledger",IF(NOT(COUNTIF($D$5:D488,D488)=1),"Repeat line",IF(F488=0,"Matched","Amount differs"))))</f>
        <v/>
      </c>
      <c r="H488" s="16">
        <f>IF(D488="","",IF(COUNTIF($D$5:$D$504,D488)&gt;1,"Appears "&amp;COUNTIF($D$5:$D$504,D488)&amp;" times",""))</f>
        <v/>
      </c>
    </row>
    <row r="489">
      <c r="A489" s="13" t="n"/>
      <c r="B489" s="14" t="n"/>
      <c r="C489" s="15" t="n"/>
      <c r="D489" s="16">
        <f>IF(A489="","",UPPER(SUBSTITUTE(SUBSTITUTE(SUBSTITUTE(TRIM(A489),"-","")," ",""),"#","")))</f>
        <v/>
      </c>
      <c r="E489" s="17">
        <f>IF(D489="","",SUMIFS(Ledger!$C$5:$C$504,Ledger!$D$5:$D$504,D489))</f>
        <v/>
      </c>
      <c r="F489" s="17">
        <f>IF(D489="","",IF(COUNTIF($D$5:D489,D489)=1,ROUND(SUMIFS($C$5:$C$504,$D$5:$D$504,D489)-E489,2),0))</f>
        <v/>
      </c>
      <c r="G489" s="16">
        <f>IF(D489="","",IF(COUNTIF(Ledger!$D$5:$D$504,D489)=0,"Missing from ledger",IF(NOT(COUNTIF($D$5:D489,D489)=1),"Repeat line",IF(F489=0,"Matched","Amount differs"))))</f>
        <v/>
      </c>
      <c r="H489" s="16">
        <f>IF(D489="","",IF(COUNTIF($D$5:$D$504,D489)&gt;1,"Appears "&amp;COUNTIF($D$5:$D$504,D489)&amp;" times",""))</f>
        <v/>
      </c>
    </row>
    <row r="490">
      <c r="A490" s="13" t="n"/>
      <c r="B490" s="14" t="n"/>
      <c r="C490" s="15" t="n"/>
      <c r="D490" s="16">
        <f>IF(A490="","",UPPER(SUBSTITUTE(SUBSTITUTE(SUBSTITUTE(TRIM(A490),"-","")," ",""),"#","")))</f>
        <v/>
      </c>
      <c r="E490" s="17">
        <f>IF(D490="","",SUMIFS(Ledger!$C$5:$C$504,Ledger!$D$5:$D$504,D490))</f>
        <v/>
      </c>
      <c r="F490" s="17">
        <f>IF(D490="","",IF(COUNTIF($D$5:D490,D490)=1,ROUND(SUMIFS($C$5:$C$504,$D$5:$D$504,D490)-E490,2),0))</f>
        <v/>
      </c>
      <c r="G490" s="16">
        <f>IF(D490="","",IF(COUNTIF(Ledger!$D$5:$D$504,D490)=0,"Missing from ledger",IF(NOT(COUNTIF($D$5:D490,D490)=1),"Repeat line",IF(F490=0,"Matched","Amount differs"))))</f>
        <v/>
      </c>
      <c r="H490" s="16">
        <f>IF(D490="","",IF(COUNTIF($D$5:$D$504,D490)&gt;1,"Appears "&amp;COUNTIF($D$5:$D$504,D490)&amp;" times",""))</f>
        <v/>
      </c>
    </row>
    <row r="491">
      <c r="A491" s="13" t="n"/>
      <c r="B491" s="14" t="n"/>
      <c r="C491" s="15" t="n"/>
      <c r="D491" s="16">
        <f>IF(A491="","",UPPER(SUBSTITUTE(SUBSTITUTE(SUBSTITUTE(TRIM(A491),"-","")," ",""),"#","")))</f>
        <v/>
      </c>
      <c r="E491" s="17">
        <f>IF(D491="","",SUMIFS(Ledger!$C$5:$C$504,Ledger!$D$5:$D$504,D491))</f>
        <v/>
      </c>
      <c r="F491" s="17">
        <f>IF(D491="","",IF(COUNTIF($D$5:D491,D491)=1,ROUND(SUMIFS($C$5:$C$504,$D$5:$D$504,D491)-E491,2),0))</f>
        <v/>
      </c>
      <c r="G491" s="16">
        <f>IF(D491="","",IF(COUNTIF(Ledger!$D$5:$D$504,D491)=0,"Missing from ledger",IF(NOT(COUNTIF($D$5:D491,D491)=1),"Repeat line",IF(F491=0,"Matched","Amount differs"))))</f>
        <v/>
      </c>
      <c r="H491" s="16">
        <f>IF(D491="","",IF(COUNTIF($D$5:$D$504,D491)&gt;1,"Appears "&amp;COUNTIF($D$5:$D$504,D491)&amp;" times",""))</f>
        <v/>
      </c>
    </row>
    <row r="492">
      <c r="A492" s="13" t="n"/>
      <c r="B492" s="14" t="n"/>
      <c r="C492" s="15" t="n"/>
      <c r="D492" s="16">
        <f>IF(A492="","",UPPER(SUBSTITUTE(SUBSTITUTE(SUBSTITUTE(TRIM(A492),"-","")," ",""),"#","")))</f>
        <v/>
      </c>
      <c r="E492" s="17">
        <f>IF(D492="","",SUMIFS(Ledger!$C$5:$C$504,Ledger!$D$5:$D$504,D492))</f>
        <v/>
      </c>
      <c r="F492" s="17">
        <f>IF(D492="","",IF(COUNTIF($D$5:D492,D492)=1,ROUND(SUMIFS($C$5:$C$504,$D$5:$D$504,D492)-E492,2),0))</f>
        <v/>
      </c>
      <c r="G492" s="16">
        <f>IF(D492="","",IF(COUNTIF(Ledger!$D$5:$D$504,D492)=0,"Missing from ledger",IF(NOT(COUNTIF($D$5:D492,D492)=1),"Repeat line",IF(F492=0,"Matched","Amount differs"))))</f>
        <v/>
      </c>
      <c r="H492" s="16">
        <f>IF(D492="","",IF(COUNTIF($D$5:$D$504,D492)&gt;1,"Appears "&amp;COUNTIF($D$5:$D$504,D492)&amp;" times",""))</f>
        <v/>
      </c>
    </row>
    <row r="493">
      <c r="A493" s="13" t="n"/>
      <c r="B493" s="14" t="n"/>
      <c r="C493" s="15" t="n"/>
      <c r="D493" s="16">
        <f>IF(A493="","",UPPER(SUBSTITUTE(SUBSTITUTE(SUBSTITUTE(TRIM(A493),"-","")," ",""),"#","")))</f>
        <v/>
      </c>
      <c r="E493" s="17">
        <f>IF(D493="","",SUMIFS(Ledger!$C$5:$C$504,Ledger!$D$5:$D$504,D493))</f>
        <v/>
      </c>
      <c r="F493" s="17">
        <f>IF(D493="","",IF(COUNTIF($D$5:D493,D493)=1,ROUND(SUMIFS($C$5:$C$504,$D$5:$D$504,D493)-E493,2),0))</f>
        <v/>
      </c>
      <c r="G493" s="16">
        <f>IF(D493="","",IF(COUNTIF(Ledger!$D$5:$D$504,D493)=0,"Missing from ledger",IF(NOT(COUNTIF($D$5:D493,D493)=1),"Repeat line",IF(F493=0,"Matched","Amount differs"))))</f>
        <v/>
      </c>
      <c r="H493" s="16">
        <f>IF(D493="","",IF(COUNTIF($D$5:$D$504,D493)&gt;1,"Appears "&amp;COUNTIF($D$5:$D$504,D493)&amp;" times",""))</f>
        <v/>
      </c>
    </row>
    <row r="494">
      <c r="A494" s="13" t="n"/>
      <c r="B494" s="14" t="n"/>
      <c r="C494" s="15" t="n"/>
      <c r="D494" s="16">
        <f>IF(A494="","",UPPER(SUBSTITUTE(SUBSTITUTE(SUBSTITUTE(TRIM(A494),"-","")," ",""),"#","")))</f>
        <v/>
      </c>
      <c r="E494" s="17">
        <f>IF(D494="","",SUMIFS(Ledger!$C$5:$C$504,Ledger!$D$5:$D$504,D494))</f>
        <v/>
      </c>
      <c r="F494" s="17">
        <f>IF(D494="","",IF(COUNTIF($D$5:D494,D494)=1,ROUND(SUMIFS($C$5:$C$504,$D$5:$D$504,D494)-E494,2),0))</f>
        <v/>
      </c>
      <c r="G494" s="16">
        <f>IF(D494="","",IF(COUNTIF(Ledger!$D$5:$D$504,D494)=0,"Missing from ledger",IF(NOT(COUNTIF($D$5:D494,D494)=1),"Repeat line",IF(F494=0,"Matched","Amount differs"))))</f>
        <v/>
      </c>
      <c r="H494" s="16">
        <f>IF(D494="","",IF(COUNTIF($D$5:$D$504,D494)&gt;1,"Appears "&amp;COUNTIF($D$5:$D$504,D494)&amp;" times",""))</f>
        <v/>
      </c>
    </row>
    <row r="495">
      <c r="A495" s="13" t="n"/>
      <c r="B495" s="14" t="n"/>
      <c r="C495" s="15" t="n"/>
      <c r="D495" s="16">
        <f>IF(A495="","",UPPER(SUBSTITUTE(SUBSTITUTE(SUBSTITUTE(TRIM(A495),"-","")," ",""),"#","")))</f>
        <v/>
      </c>
      <c r="E495" s="17">
        <f>IF(D495="","",SUMIFS(Ledger!$C$5:$C$504,Ledger!$D$5:$D$504,D495))</f>
        <v/>
      </c>
      <c r="F495" s="17">
        <f>IF(D495="","",IF(COUNTIF($D$5:D495,D495)=1,ROUND(SUMIFS($C$5:$C$504,$D$5:$D$504,D495)-E495,2),0))</f>
        <v/>
      </c>
      <c r="G495" s="16">
        <f>IF(D495="","",IF(COUNTIF(Ledger!$D$5:$D$504,D495)=0,"Missing from ledger",IF(NOT(COUNTIF($D$5:D495,D495)=1),"Repeat line",IF(F495=0,"Matched","Amount differs"))))</f>
        <v/>
      </c>
      <c r="H495" s="16">
        <f>IF(D495="","",IF(COUNTIF($D$5:$D$504,D495)&gt;1,"Appears "&amp;COUNTIF($D$5:$D$504,D495)&amp;" times",""))</f>
        <v/>
      </c>
    </row>
    <row r="496">
      <c r="A496" s="13" t="n"/>
      <c r="B496" s="14" t="n"/>
      <c r="C496" s="15" t="n"/>
      <c r="D496" s="16">
        <f>IF(A496="","",UPPER(SUBSTITUTE(SUBSTITUTE(SUBSTITUTE(TRIM(A496),"-","")," ",""),"#","")))</f>
        <v/>
      </c>
      <c r="E496" s="17">
        <f>IF(D496="","",SUMIFS(Ledger!$C$5:$C$504,Ledger!$D$5:$D$504,D496))</f>
        <v/>
      </c>
      <c r="F496" s="17">
        <f>IF(D496="","",IF(COUNTIF($D$5:D496,D496)=1,ROUND(SUMIFS($C$5:$C$504,$D$5:$D$504,D496)-E496,2),0))</f>
        <v/>
      </c>
      <c r="G496" s="16">
        <f>IF(D496="","",IF(COUNTIF(Ledger!$D$5:$D$504,D496)=0,"Missing from ledger",IF(NOT(COUNTIF($D$5:D496,D496)=1),"Repeat line",IF(F496=0,"Matched","Amount differs"))))</f>
        <v/>
      </c>
      <c r="H496" s="16">
        <f>IF(D496="","",IF(COUNTIF($D$5:$D$504,D496)&gt;1,"Appears "&amp;COUNTIF($D$5:$D$504,D496)&amp;" times",""))</f>
        <v/>
      </c>
    </row>
    <row r="497">
      <c r="A497" s="13" t="n"/>
      <c r="B497" s="14" t="n"/>
      <c r="C497" s="15" t="n"/>
      <c r="D497" s="16">
        <f>IF(A497="","",UPPER(SUBSTITUTE(SUBSTITUTE(SUBSTITUTE(TRIM(A497),"-","")," ",""),"#","")))</f>
        <v/>
      </c>
      <c r="E497" s="17">
        <f>IF(D497="","",SUMIFS(Ledger!$C$5:$C$504,Ledger!$D$5:$D$504,D497))</f>
        <v/>
      </c>
      <c r="F497" s="17">
        <f>IF(D497="","",IF(COUNTIF($D$5:D497,D497)=1,ROUND(SUMIFS($C$5:$C$504,$D$5:$D$504,D497)-E497,2),0))</f>
        <v/>
      </c>
      <c r="G497" s="16">
        <f>IF(D497="","",IF(COUNTIF(Ledger!$D$5:$D$504,D497)=0,"Missing from ledger",IF(NOT(COUNTIF($D$5:D497,D497)=1),"Repeat line",IF(F497=0,"Matched","Amount differs"))))</f>
        <v/>
      </c>
      <c r="H497" s="16">
        <f>IF(D497="","",IF(COUNTIF($D$5:$D$504,D497)&gt;1,"Appears "&amp;COUNTIF($D$5:$D$504,D497)&amp;" times",""))</f>
        <v/>
      </c>
    </row>
    <row r="498">
      <c r="A498" s="13" t="n"/>
      <c r="B498" s="14" t="n"/>
      <c r="C498" s="15" t="n"/>
      <c r="D498" s="16">
        <f>IF(A498="","",UPPER(SUBSTITUTE(SUBSTITUTE(SUBSTITUTE(TRIM(A498),"-","")," ",""),"#","")))</f>
        <v/>
      </c>
      <c r="E498" s="17">
        <f>IF(D498="","",SUMIFS(Ledger!$C$5:$C$504,Ledger!$D$5:$D$504,D498))</f>
        <v/>
      </c>
      <c r="F498" s="17">
        <f>IF(D498="","",IF(COUNTIF($D$5:D498,D498)=1,ROUND(SUMIFS($C$5:$C$504,$D$5:$D$504,D498)-E498,2),0))</f>
        <v/>
      </c>
      <c r="G498" s="16">
        <f>IF(D498="","",IF(COUNTIF(Ledger!$D$5:$D$504,D498)=0,"Missing from ledger",IF(NOT(COUNTIF($D$5:D498,D498)=1),"Repeat line",IF(F498=0,"Matched","Amount differs"))))</f>
        <v/>
      </c>
      <c r="H498" s="16">
        <f>IF(D498="","",IF(COUNTIF($D$5:$D$504,D498)&gt;1,"Appears "&amp;COUNTIF($D$5:$D$504,D498)&amp;" times",""))</f>
        <v/>
      </c>
    </row>
    <row r="499">
      <c r="A499" s="13" t="n"/>
      <c r="B499" s="14" t="n"/>
      <c r="C499" s="15" t="n"/>
      <c r="D499" s="16">
        <f>IF(A499="","",UPPER(SUBSTITUTE(SUBSTITUTE(SUBSTITUTE(TRIM(A499),"-","")," ",""),"#","")))</f>
        <v/>
      </c>
      <c r="E499" s="17">
        <f>IF(D499="","",SUMIFS(Ledger!$C$5:$C$504,Ledger!$D$5:$D$504,D499))</f>
        <v/>
      </c>
      <c r="F499" s="17">
        <f>IF(D499="","",IF(COUNTIF($D$5:D499,D499)=1,ROUND(SUMIFS($C$5:$C$504,$D$5:$D$504,D499)-E499,2),0))</f>
        <v/>
      </c>
      <c r="G499" s="16">
        <f>IF(D499="","",IF(COUNTIF(Ledger!$D$5:$D$504,D499)=0,"Missing from ledger",IF(NOT(COUNTIF($D$5:D499,D499)=1),"Repeat line",IF(F499=0,"Matched","Amount differs"))))</f>
        <v/>
      </c>
      <c r="H499" s="16">
        <f>IF(D499="","",IF(COUNTIF($D$5:$D$504,D499)&gt;1,"Appears "&amp;COUNTIF($D$5:$D$504,D499)&amp;" times",""))</f>
        <v/>
      </c>
    </row>
    <row r="500">
      <c r="A500" s="13" t="n"/>
      <c r="B500" s="14" t="n"/>
      <c r="C500" s="15" t="n"/>
      <c r="D500" s="16">
        <f>IF(A500="","",UPPER(SUBSTITUTE(SUBSTITUTE(SUBSTITUTE(TRIM(A500),"-","")," ",""),"#","")))</f>
        <v/>
      </c>
      <c r="E500" s="17">
        <f>IF(D500="","",SUMIFS(Ledger!$C$5:$C$504,Ledger!$D$5:$D$504,D500))</f>
        <v/>
      </c>
      <c r="F500" s="17">
        <f>IF(D500="","",IF(COUNTIF($D$5:D500,D500)=1,ROUND(SUMIFS($C$5:$C$504,$D$5:$D$504,D500)-E500,2),0))</f>
        <v/>
      </c>
      <c r="G500" s="16">
        <f>IF(D500="","",IF(COUNTIF(Ledger!$D$5:$D$504,D500)=0,"Missing from ledger",IF(NOT(COUNTIF($D$5:D500,D500)=1),"Repeat line",IF(F500=0,"Matched","Amount differs"))))</f>
        <v/>
      </c>
      <c r="H500" s="16">
        <f>IF(D500="","",IF(COUNTIF($D$5:$D$504,D500)&gt;1,"Appears "&amp;COUNTIF($D$5:$D$504,D500)&amp;" times",""))</f>
        <v/>
      </c>
    </row>
    <row r="501">
      <c r="A501" s="13" t="n"/>
      <c r="B501" s="14" t="n"/>
      <c r="C501" s="15" t="n"/>
      <c r="D501" s="16">
        <f>IF(A501="","",UPPER(SUBSTITUTE(SUBSTITUTE(SUBSTITUTE(TRIM(A501),"-","")," ",""),"#","")))</f>
        <v/>
      </c>
      <c r="E501" s="17">
        <f>IF(D501="","",SUMIFS(Ledger!$C$5:$C$504,Ledger!$D$5:$D$504,D501))</f>
        <v/>
      </c>
      <c r="F501" s="17">
        <f>IF(D501="","",IF(COUNTIF($D$5:D501,D501)=1,ROUND(SUMIFS($C$5:$C$504,$D$5:$D$504,D501)-E501,2),0))</f>
        <v/>
      </c>
      <c r="G501" s="16">
        <f>IF(D501="","",IF(COUNTIF(Ledger!$D$5:$D$504,D501)=0,"Missing from ledger",IF(NOT(COUNTIF($D$5:D501,D501)=1),"Repeat line",IF(F501=0,"Matched","Amount differs"))))</f>
        <v/>
      </c>
      <c r="H501" s="16">
        <f>IF(D501="","",IF(COUNTIF($D$5:$D$504,D501)&gt;1,"Appears "&amp;COUNTIF($D$5:$D$504,D501)&amp;" times",""))</f>
        <v/>
      </c>
    </row>
    <row r="502">
      <c r="A502" s="13" t="n"/>
      <c r="B502" s="14" t="n"/>
      <c r="C502" s="15" t="n"/>
      <c r="D502" s="16">
        <f>IF(A502="","",UPPER(SUBSTITUTE(SUBSTITUTE(SUBSTITUTE(TRIM(A502),"-","")," ",""),"#","")))</f>
        <v/>
      </c>
      <c r="E502" s="17">
        <f>IF(D502="","",SUMIFS(Ledger!$C$5:$C$504,Ledger!$D$5:$D$504,D502))</f>
        <v/>
      </c>
      <c r="F502" s="17">
        <f>IF(D502="","",IF(COUNTIF($D$5:D502,D502)=1,ROUND(SUMIFS($C$5:$C$504,$D$5:$D$504,D502)-E502,2),0))</f>
        <v/>
      </c>
      <c r="G502" s="16">
        <f>IF(D502="","",IF(COUNTIF(Ledger!$D$5:$D$504,D502)=0,"Missing from ledger",IF(NOT(COUNTIF($D$5:D502,D502)=1),"Repeat line",IF(F502=0,"Matched","Amount differs"))))</f>
        <v/>
      </c>
      <c r="H502" s="16">
        <f>IF(D502="","",IF(COUNTIF($D$5:$D$504,D502)&gt;1,"Appears "&amp;COUNTIF($D$5:$D$504,D502)&amp;" times",""))</f>
        <v/>
      </c>
    </row>
    <row r="503">
      <c r="A503" s="13" t="n"/>
      <c r="B503" s="14" t="n"/>
      <c r="C503" s="15" t="n"/>
      <c r="D503" s="16">
        <f>IF(A503="","",UPPER(SUBSTITUTE(SUBSTITUTE(SUBSTITUTE(TRIM(A503),"-","")," ",""),"#","")))</f>
        <v/>
      </c>
      <c r="E503" s="17">
        <f>IF(D503="","",SUMIFS(Ledger!$C$5:$C$504,Ledger!$D$5:$D$504,D503))</f>
        <v/>
      </c>
      <c r="F503" s="17">
        <f>IF(D503="","",IF(COUNTIF($D$5:D503,D503)=1,ROUND(SUMIFS($C$5:$C$504,$D$5:$D$504,D503)-E503,2),0))</f>
        <v/>
      </c>
      <c r="G503" s="16">
        <f>IF(D503="","",IF(COUNTIF(Ledger!$D$5:$D$504,D503)=0,"Missing from ledger",IF(NOT(COUNTIF($D$5:D503,D503)=1),"Repeat line",IF(F503=0,"Matched","Amount differs"))))</f>
        <v/>
      </c>
      <c r="H503" s="16">
        <f>IF(D503="","",IF(COUNTIF($D$5:$D$504,D503)&gt;1,"Appears "&amp;COUNTIF($D$5:$D$504,D503)&amp;" times",""))</f>
        <v/>
      </c>
    </row>
    <row r="504">
      <c r="A504" s="13" t="n"/>
      <c r="B504" s="14" t="n"/>
      <c r="C504" s="15" t="n"/>
      <c r="D504" s="16">
        <f>IF(A504="","",UPPER(SUBSTITUTE(SUBSTITUTE(SUBSTITUTE(TRIM(A504),"-","")," ",""),"#","")))</f>
        <v/>
      </c>
      <c r="E504" s="17">
        <f>IF(D504="","",SUMIFS(Ledger!$C$5:$C$504,Ledger!$D$5:$D$504,D504))</f>
        <v/>
      </c>
      <c r="F504" s="17">
        <f>IF(D504="","",IF(COUNTIF($D$5:D504,D504)=1,ROUND(SUMIFS($C$5:$C$504,$D$5:$D$504,D504)-E504,2),0))</f>
        <v/>
      </c>
      <c r="G504" s="16">
        <f>IF(D504="","",IF(COUNTIF(Ledger!$D$5:$D$504,D504)=0,"Missing from ledger",IF(NOT(COUNTIF($D$5:D504,D504)=1),"Repeat line",IF(F504=0,"Matched","Amount differs"))))</f>
        <v/>
      </c>
      <c r="H504" s="16">
        <f>IF(D504="","",IF(COUNTIF($D$5:$D$504,D504)&gt;1,"Appears "&amp;COUNTIF($D$5:$D$504,D504)&amp;" times",""))</f>
        <v/>
      </c>
    </row>
  </sheetData>
  <conditionalFormatting sqref="A5:I504">
    <cfRule type="expression" priority="1" dxfId="0" stopIfTrue="1">
      <formula>OR($G5="Missing from ledger",$G5="Amount differs",$H5&lt;&gt;"")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6" customWidth="1" min="4" max="4"/>
    <col width="16" customWidth="1" min="5" max="5"/>
    <col width="14" customWidth="1" min="6" max="6"/>
    <col width="24" customWidth="1" min="7" max="7"/>
    <col width="16" customWidth="1" min="8" max="8"/>
    <col width="40" customWidth="1" min="9" max="9"/>
  </cols>
  <sheetData>
    <row r="1">
      <c r="A1" s="1" t="inlineStr">
        <is>
          <t>Ledger lines</t>
        </is>
      </c>
    </row>
    <row r="2">
      <c r="A2" s="11" t="inlineStr">
        <is>
          <t>Paste document number, date and amount into columns A to C. Invoices are positive; payments and credits are negative. Columns D to H calculate.</t>
        </is>
      </c>
    </row>
    <row r="4" ht="32" customHeight="1">
      <c r="A4" s="12" t="inlineStr">
        <is>
          <t>Document no.</t>
        </is>
      </c>
      <c r="B4" s="12" t="inlineStr">
        <is>
          <t>Date</t>
        </is>
      </c>
      <c r="C4" s="12" t="inlineStr">
        <is>
          <t>Amount</t>
        </is>
      </c>
      <c r="D4" s="12" t="inlineStr">
        <is>
          <t>Match key</t>
        </is>
      </c>
      <c r="E4" s="12" t="inlineStr">
        <is>
          <t>Statement amount</t>
        </is>
      </c>
      <c r="F4" s="12" t="inlineStr">
        <is>
          <t>Difference</t>
        </is>
      </c>
      <c r="G4" s="12" t="inlineStr">
        <is>
          <t>Status</t>
        </is>
      </c>
      <c r="H4" s="12" t="inlineStr">
        <is>
          <t>Repeats</t>
        </is>
      </c>
      <c r="I4" s="12" t="inlineStr">
        <is>
          <t>Notes</t>
        </is>
      </c>
    </row>
    <row r="5">
      <c r="A5" s="13" t="inlineStr">
        <is>
          <t>INV1041</t>
        </is>
      </c>
      <c r="B5" s="14" t="n">
        <v>46240</v>
      </c>
      <c r="C5" s="15" t="n">
        <v>1250</v>
      </c>
      <c r="D5" s="16">
        <f>IF(A5="","",UPPER(SUBSTITUTE(SUBSTITUTE(SUBSTITUTE(TRIM(A5),"-","")," ",""),"#","")))</f>
        <v/>
      </c>
      <c r="E5" s="17">
        <f>IF(D5="","",SUMIFS(Statement!$C$5:$C$504,Statement!$D$5:$D$504,D5))</f>
        <v/>
      </c>
      <c r="F5" s="17">
        <f>IF(D5="","",IF(COUNTIF($D$5:D5,D5)=1,ROUND(SUMIFS($C$5:$C$504,$D$5:$D$504,D5)-E5,2),0))</f>
        <v/>
      </c>
      <c r="G5" s="16">
        <f>IF(D5="","",IF(COUNTIF(Statement!$D$5:$D$504,D5)=0,"Missing from statement",IF(NOT(COUNTIF($D$5:D5,D5)=1),"Repeat line",IF(F5=0,"Matched","Amount differs"))))</f>
        <v/>
      </c>
      <c r="H5" s="16">
        <f>IF(D5="","",IF(COUNTIF($D$5:$D$504,D5)&gt;1,"Appears "&amp;COUNTIF($D$5:$D$504,D5)&amp;" times",""))</f>
        <v/>
      </c>
    </row>
    <row r="6">
      <c r="A6" s="13" t="inlineStr">
        <is>
          <t>INV 1042</t>
        </is>
      </c>
      <c r="B6" s="14" t="n">
        <v>46247</v>
      </c>
      <c r="C6" s="15" t="n">
        <v>890.5</v>
      </c>
      <c r="D6" s="16">
        <f>IF(A6="","",UPPER(SUBSTITUTE(SUBSTITUTE(SUBSTITUTE(TRIM(A6),"-","")," ",""),"#","")))</f>
        <v/>
      </c>
      <c r="E6" s="17">
        <f>IF(D6="","",SUMIFS(Statement!$C$5:$C$504,Statement!$D$5:$D$504,D6))</f>
        <v/>
      </c>
      <c r="F6" s="17">
        <f>IF(D6="","",IF(COUNTIF($D$5:D6,D6)=1,ROUND(SUMIFS($C$5:$C$504,$D$5:$D$504,D6)-E6,2),0))</f>
        <v/>
      </c>
      <c r="G6" s="16">
        <f>IF(D6="","",IF(COUNTIF(Statement!$D$5:$D$504,D6)=0,"Missing from statement",IF(NOT(COUNTIF($D$5:D6,D6)=1),"Repeat line",IF(F6=0,"Matched","Amount differs"))))</f>
        <v/>
      </c>
      <c r="H6" s="16">
        <f>IF(D6="","",IF(COUNTIF($D$5:$D$504,D6)&gt;1,"Appears "&amp;COUNTIF($D$5:$D$504,D6)&amp;" times",""))</f>
        <v/>
      </c>
    </row>
    <row r="7">
      <c r="A7" s="13" t="inlineStr">
        <is>
          <t>INV-1047</t>
        </is>
      </c>
      <c r="B7" s="14" t="n">
        <v>46254</v>
      </c>
      <c r="C7" s="15" t="n">
        <v>2310</v>
      </c>
      <c r="D7" s="16">
        <f>IF(A7="","",UPPER(SUBSTITUTE(SUBSTITUTE(SUBSTITUTE(TRIM(A7),"-","")," ",""),"#","")))</f>
        <v/>
      </c>
      <c r="E7" s="17">
        <f>IF(D7="","",SUMIFS(Statement!$C$5:$C$504,Statement!$D$5:$D$504,D7))</f>
        <v/>
      </c>
      <c r="F7" s="17">
        <f>IF(D7="","",IF(COUNTIF($D$5:D7,D7)=1,ROUND(SUMIFS($C$5:$C$504,$D$5:$D$504,D7)-E7,2),0))</f>
        <v/>
      </c>
      <c r="G7" s="16">
        <f>IF(D7="","",IF(COUNTIF(Statement!$D$5:$D$504,D7)=0,"Missing from statement",IF(NOT(COUNTIF($D$5:D7,D7)=1),"Repeat line",IF(F7=0,"Matched","Amount differs"))))</f>
        <v/>
      </c>
      <c r="H7" s="16">
        <f>IF(D7="","",IF(COUNTIF($D$5:$D$504,D7)&gt;1,"Appears "&amp;COUNTIF($D$5:$D$504,D7)&amp;" times",""))</f>
        <v/>
      </c>
    </row>
    <row r="8">
      <c r="A8" s="13" t="inlineStr">
        <is>
          <t>INV-1047</t>
        </is>
      </c>
      <c r="B8" s="14" t="n">
        <v>46255</v>
      </c>
      <c r="C8" s="15" t="n">
        <v>2310</v>
      </c>
      <c r="D8" s="16">
        <f>IF(A8="","",UPPER(SUBSTITUTE(SUBSTITUTE(SUBSTITUTE(TRIM(A8),"-","")," ",""),"#","")))</f>
        <v/>
      </c>
      <c r="E8" s="17">
        <f>IF(D8="","",SUMIFS(Statement!$C$5:$C$504,Statement!$D$5:$D$504,D8))</f>
        <v/>
      </c>
      <c r="F8" s="17">
        <f>IF(D8="","",IF(COUNTIF($D$5:D8,D8)=1,ROUND(SUMIFS($C$5:$C$504,$D$5:$D$504,D8)-E8,2),0))</f>
        <v/>
      </c>
      <c r="G8" s="16">
        <f>IF(D8="","",IF(COUNTIF(Statement!$D$5:$D$504,D8)=0,"Missing from statement",IF(NOT(COUNTIF($D$5:D8,D8)=1),"Repeat line",IF(F8=0,"Matched","Amount differs"))))</f>
        <v/>
      </c>
      <c r="H8" s="16">
        <f>IF(D8="","",IF(COUNTIF($D$5:$D$504,D8)&gt;1,"Appears "&amp;COUNTIF($D$5:$D$504,D8)&amp;" times",""))</f>
        <v/>
      </c>
    </row>
    <row r="9">
      <c r="A9" s="13" t="inlineStr">
        <is>
          <t>INV-1055</t>
        </is>
      </c>
      <c r="B9" s="14" t="n">
        <v>46263</v>
      </c>
      <c r="C9" s="15" t="n">
        <v>1120</v>
      </c>
      <c r="D9" s="16">
        <f>IF(A9="","",UPPER(SUBSTITUTE(SUBSTITUTE(SUBSTITUTE(TRIM(A9),"-","")," ",""),"#","")))</f>
        <v/>
      </c>
      <c r="E9" s="17">
        <f>IF(D9="","",SUMIFS(Statement!$C$5:$C$504,Statement!$D$5:$D$504,D9))</f>
        <v/>
      </c>
      <c r="F9" s="17">
        <f>IF(D9="","",IF(COUNTIF($D$5:D9,D9)=1,ROUND(SUMIFS($C$5:$C$504,$D$5:$D$504,D9)-E9,2),0))</f>
        <v/>
      </c>
      <c r="G9" s="16">
        <f>IF(D9="","",IF(COUNTIF(Statement!$D$5:$D$504,D9)=0,"Missing from statement",IF(NOT(COUNTIF($D$5:D9,D9)=1),"Repeat line",IF(F9=0,"Matched","Amount differs"))))</f>
        <v/>
      </c>
      <c r="H9" s="16">
        <f>IF(D9="","",IF(COUNTIF($D$5:$D$504,D9)&gt;1,"Appears "&amp;COUNTIF($D$5:$D$504,D9)&amp;" times",""))</f>
        <v/>
      </c>
    </row>
    <row r="10">
      <c r="A10" s="13" t="inlineStr">
        <is>
          <t>PMT 88213</t>
        </is>
      </c>
      <c r="B10" s="14" t="n">
        <v>46253</v>
      </c>
      <c r="C10" s="15" t="n">
        <v>-1250</v>
      </c>
      <c r="D10" s="16">
        <f>IF(A10="","",UPPER(SUBSTITUTE(SUBSTITUTE(SUBSTITUTE(TRIM(A10),"-","")," ",""),"#","")))</f>
        <v/>
      </c>
      <c r="E10" s="17">
        <f>IF(D10="","",SUMIFS(Statement!$C$5:$C$504,Statement!$D$5:$D$504,D10))</f>
        <v/>
      </c>
      <c r="F10" s="17">
        <f>IF(D10="","",IF(COUNTIF($D$5:D10,D10)=1,ROUND(SUMIFS($C$5:$C$504,$D$5:$D$504,D10)-E10,2),0))</f>
        <v/>
      </c>
      <c r="G10" s="16">
        <f>IF(D10="","",IF(COUNTIF(Statement!$D$5:$D$504,D10)=0,"Missing from statement",IF(NOT(COUNTIF($D$5:D10,D10)=1),"Repeat line",IF(F10=0,"Matched","Amount differs"))))</f>
        <v/>
      </c>
      <c r="H10" s="16">
        <f>IF(D10="","",IF(COUNTIF($D$5:$D$504,D10)&gt;1,"Appears "&amp;COUNTIF($D$5:$D$504,D10)&amp;" times",""))</f>
        <v/>
      </c>
    </row>
    <row r="11">
      <c r="A11" s="13" t="inlineStr">
        <is>
          <t>PMT 88240</t>
        </is>
      </c>
      <c r="B11" s="14" t="n">
        <v>46264</v>
      </c>
      <c r="C11" s="15" t="n">
        <v>-980.5</v>
      </c>
      <c r="D11" s="16">
        <f>IF(A11="","",UPPER(SUBSTITUTE(SUBSTITUTE(SUBSTITUTE(TRIM(A11),"-","")," ",""),"#","")))</f>
        <v/>
      </c>
      <c r="E11" s="17">
        <f>IF(D11="","",SUMIFS(Statement!$C$5:$C$504,Statement!$D$5:$D$504,D11))</f>
        <v/>
      </c>
      <c r="F11" s="17">
        <f>IF(D11="","",IF(COUNTIF($D$5:D11,D11)=1,ROUND(SUMIFS($C$5:$C$504,$D$5:$D$504,D11)-E11,2),0))</f>
        <v/>
      </c>
      <c r="G11" s="16">
        <f>IF(D11="","",IF(COUNTIF(Statement!$D$5:$D$504,D11)=0,"Missing from statement",IF(NOT(COUNTIF($D$5:D11,D11)=1),"Repeat line",IF(F11=0,"Matched","Amount differs"))))</f>
        <v/>
      </c>
      <c r="H11" s="16">
        <f>IF(D11="","",IF(COUNTIF($D$5:$D$504,D11)&gt;1,"Appears "&amp;COUNTIF($D$5:$D$504,D11)&amp;" times",""))</f>
        <v/>
      </c>
    </row>
    <row r="12">
      <c r="A12" s="13" t="n"/>
      <c r="B12" s="14" t="n"/>
      <c r="C12" s="15" t="n"/>
      <c r="D12" s="16">
        <f>IF(A12="","",UPPER(SUBSTITUTE(SUBSTITUTE(SUBSTITUTE(TRIM(A12),"-","")," ",""),"#","")))</f>
        <v/>
      </c>
      <c r="E12" s="17">
        <f>IF(D12="","",SUMIFS(Statement!$C$5:$C$504,Statement!$D$5:$D$504,D12))</f>
        <v/>
      </c>
      <c r="F12" s="17">
        <f>IF(D12="","",IF(COUNTIF($D$5:D12,D12)=1,ROUND(SUMIFS($C$5:$C$504,$D$5:$D$504,D12)-E12,2),0))</f>
        <v/>
      </c>
      <c r="G12" s="16">
        <f>IF(D12="","",IF(COUNTIF(Statement!$D$5:$D$504,D12)=0,"Missing from statement",IF(NOT(COUNTIF($D$5:D12,D12)=1),"Repeat line",IF(F12=0,"Matched","Amount differs"))))</f>
        <v/>
      </c>
      <c r="H12" s="16">
        <f>IF(D12="","",IF(COUNTIF($D$5:$D$504,D12)&gt;1,"Appears "&amp;COUNTIF($D$5:$D$504,D12)&amp;" times",""))</f>
        <v/>
      </c>
    </row>
    <row r="13">
      <c r="A13" s="13" t="n"/>
      <c r="B13" s="14" t="n"/>
      <c r="C13" s="15" t="n"/>
      <c r="D13" s="16">
        <f>IF(A13="","",UPPER(SUBSTITUTE(SUBSTITUTE(SUBSTITUTE(TRIM(A13),"-","")," ",""),"#","")))</f>
        <v/>
      </c>
      <c r="E13" s="17">
        <f>IF(D13="","",SUMIFS(Statement!$C$5:$C$504,Statement!$D$5:$D$504,D13))</f>
        <v/>
      </c>
      <c r="F13" s="17">
        <f>IF(D13="","",IF(COUNTIF($D$5:D13,D13)=1,ROUND(SUMIFS($C$5:$C$504,$D$5:$D$504,D13)-E13,2),0))</f>
        <v/>
      </c>
      <c r="G13" s="16">
        <f>IF(D13="","",IF(COUNTIF(Statement!$D$5:$D$504,D13)=0,"Missing from statement",IF(NOT(COUNTIF($D$5:D13,D13)=1),"Repeat line",IF(F13=0,"Matched","Amount differs"))))</f>
        <v/>
      </c>
      <c r="H13" s="16">
        <f>IF(D13="","",IF(COUNTIF($D$5:$D$504,D13)&gt;1,"Appears "&amp;COUNTIF($D$5:$D$504,D13)&amp;" times",""))</f>
        <v/>
      </c>
    </row>
    <row r="14">
      <c r="A14" s="13" t="n"/>
      <c r="B14" s="14" t="n"/>
      <c r="C14" s="15" t="n"/>
      <c r="D14" s="16">
        <f>IF(A14="","",UPPER(SUBSTITUTE(SUBSTITUTE(SUBSTITUTE(TRIM(A14),"-","")," ",""),"#","")))</f>
        <v/>
      </c>
      <c r="E14" s="17">
        <f>IF(D14="","",SUMIFS(Statement!$C$5:$C$504,Statement!$D$5:$D$504,D14))</f>
        <v/>
      </c>
      <c r="F14" s="17">
        <f>IF(D14="","",IF(COUNTIF($D$5:D14,D14)=1,ROUND(SUMIFS($C$5:$C$504,$D$5:$D$504,D14)-E14,2),0))</f>
        <v/>
      </c>
      <c r="G14" s="16">
        <f>IF(D14="","",IF(COUNTIF(Statement!$D$5:$D$504,D14)=0,"Missing from statement",IF(NOT(COUNTIF($D$5:D14,D14)=1),"Repeat line",IF(F14=0,"Matched","Amount differs"))))</f>
        <v/>
      </c>
      <c r="H14" s="16">
        <f>IF(D14="","",IF(COUNTIF($D$5:$D$504,D14)&gt;1,"Appears "&amp;COUNTIF($D$5:$D$504,D14)&amp;" times",""))</f>
        <v/>
      </c>
    </row>
    <row r="15">
      <c r="A15" s="13" t="n"/>
      <c r="B15" s="14" t="n"/>
      <c r="C15" s="15" t="n"/>
      <c r="D15" s="16">
        <f>IF(A15="","",UPPER(SUBSTITUTE(SUBSTITUTE(SUBSTITUTE(TRIM(A15),"-","")," ",""),"#","")))</f>
        <v/>
      </c>
      <c r="E15" s="17">
        <f>IF(D15="","",SUMIFS(Statement!$C$5:$C$504,Statement!$D$5:$D$504,D15))</f>
        <v/>
      </c>
      <c r="F15" s="17">
        <f>IF(D15="","",IF(COUNTIF($D$5:D15,D15)=1,ROUND(SUMIFS($C$5:$C$504,$D$5:$D$504,D15)-E15,2),0))</f>
        <v/>
      </c>
      <c r="G15" s="16">
        <f>IF(D15="","",IF(COUNTIF(Statement!$D$5:$D$504,D15)=0,"Missing from statement",IF(NOT(COUNTIF($D$5:D15,D15)=1),"Repeat line",IF(F15=0,"Matched","Amount differs"))))</f>
        <v/>
      </c>
      <c r="H15" s="16">
        <f>IF(D15="","",IF(COUNTIF($D$5:$D$504,D15)&gt;1,"Appears "&amp;COUNTIF($D$5:$D$504,D15)&amp;" times",""))</f>
        <v/>
      </c>
    </row>
    <row r="16">
      <c r="A16" s="13" t="n"/>
      <c r="B16" s="14" t="n"/>
      <c r="C16" s="15" t="n"/>
      <c r="D16" s="16">
        <f>IF(A16="","",UPPER(SUBSTITUTE(SUBSTITUTE(SUBSTITUTE(TRIM(A16),"-","")," ",""),"#","")))</f>
        <v/>
      </c>
      <c r="E16" s="17">
        <f>IF(D16="","",SUMIFS(Statement!$C$5:$C$504,Statement!$D$5:$D$504,D16))</f>
        <v/>
      </c>
      <c r="F16" s="17">
        <f>IF(D16="","",IF(COUNTIF($D$5:D16,D16)=1,ROUND(SUMIFS($C$5:$C$504,$D$5:$D$504,D16)-E16,2),0))</f>
        <v/>
      </c>
      <c r="G16" s="16">
        <f>IF(D16="","",IF(COUNTIF(Statement!$D$5:$D$504,D16)=0,"Missing from statement",IF(NOT(COUNTIF($D$5:D16,D16)=1),"Repeat line",IF(F16=0,"Matched","Amount differs"))))</f>
        <v/>
      </c>
      <c r="H16" s="16">
        <f>IF(D16="","",IF(COUNTIF($D$5:$D$504,D16)&gt;1,"Appears "&amp;COUNTIF($D$5:$D$504,D16)&amp;" times",""))</f>
        <v/>
      </c>
    </row>
    <row r="17">
      <c r="A17" s="13" t="n"/>
      <c r="B17" s="14" t="n"/>
      <c r="C17" s="15" t="n"/>
      <c r="D17" s="16">
        <f>IF(A17="","",UPPER(SUBSTITUTE(SUBSTITUTE(SUBSTITUTE(TRIM(A17),"-","")," ",""),"#","")))</f>
        <v/>
      </c>
      <c r="E17" s="17">
        <f>IF(D17="","",SUMIFS(Statement!$C$5:$C$504,Statement!$D$5:$D$504,D17))</f>
        <v/>
      </c>
      <c r="F17" s="17">
        <f>IF(D17="","",IF(COUNTIF($D$5:D17,D17)=1,ROUND(SUMIFS($C$5:$C$504,$D$5:$D$504,D17)-E17,2),0))</f>
        <v/>
      </c>
      <c r="G17" s="16">
        <f>IF(D17="","",IF(COUNTIF(Statement!$D$5:$D$504,D17)=0,"Missing from statement",IF(NOT(COUNTIF($D$5:D17,D17)=1),"Repeat line",IF(F17=0,"Matched","Amount differs"))))</f>
        <v/>
      </c>
      <c r="H17" s="16">
        <f>IF(D17="","",IF(COUNTIF($D$5:$D$504,D17)&gt;1,"Appears "&amp;COUNTIF($D$5:$D$504,D17)&amp;" times",""))</f>
        <v/>
      </c>
    </row>
    <row r="18">
      <c r="A18" s="13" t="n"/>
      <c r="B18" s="14" t="n"/>
      <c r="C18" s="15" t="n"/>
      <c r="D18" s="16">
        <f>IF(A18="","",UPPER(SUBSTITUTE(SUBSTITUTE(SUBSTITUTE(TRIM(A18),"-","")," ",""),"#","")))</f>
        <v/>
      </c>
      <c r="E18" s="17">
        <f>IF(D18="","",SUMIFS(Statement!$C$5:$C$504,Statement!$D$5:$D$504,D18))</f>
        <v/>
      </c>
      <c r="F18" s="17">
        <f>IF(D18="","",IF(COUNTIF($D$5:D18,D18)=1,ROUND(SUMIFS($C$5:$C$504,$D$5:$D$504,D18)-E18,2),0))</f>
        <v/>
      </c>
      <c r="G18" s="16">
        <f>IF(D18="","",IF(COUNTIF(Statement!$D$5:$D$504,D18)=0,"Missing from statement",IF(NOT(COUNTIF($D$5:D18,D18)=1),"Repeat line",IF(F18=0,"Matched","Amount differs"))))</f>
        <v/>
      </c>
      <c r="H18" s="16">
        <f>IF(D18="","",IF(COUNTIF($D$5:$D$504,D18)&gt;1,"Appears "&amp;COUNTIF($D$5:$D$504,D18)&amp;" times",""))</f>
        <v/>
      </c>
    </row>
    <row r="19">
      <c r="A19" s="13" t="n"/>
      <c r="B19" s="14" t="n"/>
      <c r="C19" s="15" t="n"/>
      <c r="D19" s="16">
        <f>IF(A19="","",UPPER(SUBSTITUTE(SUBSTITUTE(SUBSTITUTE(TRIM(A19),"-","")," ",""),"#","")))</f>
        <v/>
      </c>
      <c r="E19" s="17">
        <f>IF(D19="","",SUMIFS(Statement!$C$5:$C$504,Statement!$D$5:$D$504,D19))</f>
        <v/>
      </c>
      <c r="F19" s="17">
        <f>IF(D19="","",IF(COUNTIF($D$5:D19,D19)=1,ROUND(SUMIFS($C$5:$C$504,$D$5:$D$504,D19)-E19,2),0))</f>
        <v/>
      </c>
      <c r="G19" s="16">
        <f>IF(D19="","",IF(COUNTIF(Statement!$D$5:$D$504,D19)=0,"Missing from statement",IF(NOT(COUNTIF($D$5:D19,D19)=1),"Repeat line",IF(F19=0,"Matched","Amount differs"))))</f>
        <v/>
      </c>
      <c r="H19" s="16">
        <f>IF(D19="","",IF(COUNTIF($D$5:$D$504,D19)&gt;1,"Appears "&amp;COUNTIF($D$5:$D$504,D19)&amp;" times",""))</f>
        <v/>
      </c>
    </row>
    <row r="20">
      <c r="A20" s="13" t="n"/>
      <c r="B20" s="14" t="n"/>
      <c r="C20" s="15" t="n"/>
      <c r="D20" s="16">
        <f>IF(A20="","",UPPER(SUBSTITUTE(SUBSTITUTE(SUBSTITUTE(TRIM(A20),"-","")," ",""),"#","")))</f>
        <v/>
      </c>
      <c r="E20" s="17">
        <f>IF(D20="","",SUMIFS(Statement!$C$5:$C$504,Statement!$D$5:$D$504,D20))</f>
        <v/>
      </c>
      <c r="F20" s="17">
        <f>IF(D20="","",IF(COUNTIF($D$5:D20,D20)=1,ROUND(SUMIFS($C$5:$C$504,$D$5:$D$504,D20)-E20,2),0))</f>
        <v/>
      </c>
      <c r="G20" s="16">
        <f>IF(D20="","",IF(COUNTIF(Statement!$D$5:$D$504,D20)=0,"Missing from statement",IF(NOT(COUNTIF($D$5:D20,D20)=1),"Repeat line",IF(F20=0,"Matched","Amount differs"))))</f>
        <v/>
      </c>
      <c r="H20" s="16">
        <f>IF(D20="","",IF(COUNTIF($D$5:$D$504,D20)&gt;1,"Appears "&amp;COUNTIF($D$5:$D$504,D20)&amp;" times",""))</f>
        <v/>
      </c>
    </row>
    <row r="21">
      <c r="A21" s="13" t="n"/>
      <c r="B21" s="14" t="n"/>
      <c r="C21" s="15" t="n"/>
      <c r="D21" s="16">
        <f>IF(A21="","",UPPER(SUBSTITUTE(SUBSTITUTE(SUBSTITUTE(TRIM(A21),"-","")," ",""),"#","")))</f>
        <v/>
      </c>
      <c r="E21" s="17">
        <f>IF(D21="","",SUMIFS(Statement!$C$5:$C$504,Statement!$D$5:$D$504,D21))</f>
        <v/>
      </c>
      <c r="F21" s="17">
        <f>IF(D21="","",IF(COUNTIF($D$5:D21,D21)=1,ROUND(SUMIFS($C$5:$C$504,$D$5:$D$504,D21)-E21,2),0))</f>
        <v/>
      </c>
      <c r="G21" s="16">
        <f>IF(D21="","",IF(COUNTIF(Statement!$D$5:$D$504,D21)=0,"Missing from statement",IF(NOT(COUNTIF($D$5:D21,D21)=1),"Repeat line",IF(F21=0,"Matched","Amount differs"))))</f>
        <v/>
      </c>
      <c r="H21" s="16">
        <f>IF(D21="","",IF(COUNTIF($D$5:$D$504,D21)&gt;1,"Appears "&amp;COUNTIF($D$5:$D$504,D21)&amp;" times",""))</f>
        <v/>
      </c>
    </row>
    <row r="22">
      <c r="A22" s="13" t="n"/>
      <c r="B22" s="14" t="n"/>
      <c r="C22" s="15" t="n"/>
      <c r="D22" s="16">
        <f>IF(A22="","",UPPER(SUBSTITUTE(SUBSTITUTE(SUBSTITUTE(TRIM(A22),"-","")," ",""),"#","")))</f>
        <v/>
      </c>
      <c r="E22" s="17">
        <f>IF(D22="","",SUMIFS(Statement!$C$5:$C$504,Statement!$D$5:$D$504,D22))</f>
        <v/>
      </c>
      <c r="F22" s="17">
        <f>IF(D22="","",IF(COUNTIF($D$5:D22,D22)=1,ROUND(SUMIFS($C$5:$C$504,$D$5:$D$504,D22)-E22,2),0))</f>
        <v/>
      </c>
      <c r="G22" s="16">
        <f>IF(D22="","",IF(COUNTIF(Statement!$D$5:$D$504,D22)=0,"Missing from statement",IF(NOT(COUNTIF($D$5:D22,D22)=1),"Repeat line",IF(F22=0,"Matched","Amount differs"))))</f>
        <v/>
      </c>
      <c r="H22" s="16">
        <f>IF(D22="","",IF(COUNTIF($D$5:$D$504,D22)&gt;1,"Appears "&amp;COUNTIF($D$5:$D$504,D22)&amp;" times",""))</f>
        <v/>
      </c>
    </row>
    <row r="23">
      <c r="A23" s="13" t="n"/>
      <c r="B23" s="14" t="n"/>
      <c r="C23" s="15" t="n"/>
      <c r="D23" s="16">
        <f>IF(A23="","",UPPER(SUBSTITUTE(SUBSTITUTE(SUBSTITUTE(TRIM(A23),"-","")," ",""),"#","")))</f>
        <v/>
      </c>
      <c r="E23" s="17">
        <f>IF(D23="","",SUMIFS(Statement!$C$5:$C$504,Statement!$D$5:$D$504,D23))</f>
        <v/>
      </c>
      <c r="F23" s="17">
        <f>IF(D23="","",IF(COUNTIF($D$5:D23,D23)=1,ROUND(SUMIFS($C$5:$C$504,$D$5:$D$504,D23)-E23,2),0))</f>
        <v/>
      </c>
      <c r="G23" s="16">
        <f>IF(D23="","",IF(COUNTIF(Statement!$D$5:$D$504,D23)=0,"Missing from statement",IF(NOT(COUNTIF($D$5:D23,D23)=1),"Repeat line",IF(F23=0,"Matched","Amount differs"))))</f>
        <v/>
      </c>
      <c r="H23" s="16">
        <f>IF(D23="","",IF(COUNTIF($D$5:$D$504,D23)&gt;1,"Appears "&amp;COUNTIF($D$5:$D$504,D23)&amp;" times",""))</f>
        <v/>
      </c>
    </row>
    <row r="24">
      <c r="A24" s="13" t="n"/>
      <c r="B24" s="14" t="n"/>
      <c r="C24" s="15" t="n"/>
      <c r="D24" s="16">
        <f>IF(A24="","",UPPER(SUBSTITUTE(SUBSTITUTE(SUBSTITUTE(TRIM(A24),"-","")," ",""),"#","")))</f>
        <v/>
      </c>
      <c r="E24" s="17">
        <f>IF(D24="","",SUMIFS(Statement!$C$5:$C$504,Statement!$D$5:$D$504,D24))</f>
        <v/>
      </c>
      <c r="F24" s="17">
        <f>IF(D24="","",IF(COUNTIF($D$5:D24,D24)=1,ROUND(SUMIFS($C$5:$C$504,$D$5:$D$504,D24)-E24,2),0))</f>
        <v/>
      </c>
      <c r="G24" s="16">
        <f>IF(D24="","",IF(COUNTIF(Statement!$D$5:$D$504,D24)=0,"Missing from statement",IF(NOT(COUNTIF($D$5:D24,D24)=1),"Repeat line",IF(F24=0,"Matched","Amount differs"))))</f>
        <v/>
      </c>
      <c r="H24" s="16">
        <f>IF(D24="","",IF(COUNTIF($D$5:$D$504,D24)&gt;1,"Appears "&amp;COUNTIF($D$5:$D$504,D24)&amp;" times",""))</f>
        <v/>
      </c>
    </row>
    <row r="25">
      <c r="A25" s="13" t="n"/>
      <c r="B25" s="14" t="n"/>
      <c r="C25" s="15" t="n"/>
      <c r="D25" s="16">
        <f>IF(A25="","",UPPER(SUBSTITUTE(SUBSTITUTE(SUBSTITUTE(TRIM(A25),"-","")," ",""),"#","")))</f>
        <v/>
      </c>
      <c r="E25" s="17">
        <f>IF(D25="","",SUMIFS(Statement!$C$5:$C$504,Statement!$D$5:$D$504,D25))</f>
        <v/>
      </c>
      <c r="F25" s="17">
        <f>IF(D25="","",IF(COUNTIF($D$5:D25,D25)=1,ROUND(SUMIFS($C$5:$C$504,$D$5:$D$504,D25)-E25,2),0))</f>
        <v/>
      </c>
      <c r="G25" s="16">
        <f>IF(D25="","",IF(COUNTIF(Statement!$D$5:$D$504,D25)=0,"Missing from statement",IF(NOT(COUNTIF($D$5:D25,D25)=1),"Repeat line",IF(F25=0,"Matched","Amount differs"))))</f>
        <v/>
      </c>
      <c r="H25" s="16">
        <f>IF(D25="","",IF(COUNTIF($D$5:$D$504,D25)&gt;1,"Appears "&amp;COUNTIF($D$5:$D$504,D25)&amp;" times",""))</f>
        <v/>
      </c>
    </row>
    <row r="26">
      <c r="A26" s="13" t="n"/>
      <c r="B26" s="14" t="n"/>
      <c r="C26" s="15" t="n"/>
      <c r="D26" s="16">
        <f>IF(A26="","",UPPER(SUBSTITUTE(SUBSTITUTE(SUBSTITUTE(TRIM(A26),"-","")," ",""),"#","")))</f>
        <v/>
      </c>
      <c r="E26" s="17">
        <f>IF(D26="","",SUMIFS(Statement!$C$5:$C$504,Statement!$D$5:$D$504,D26))</f>
        <v/>
      </c>
      <c r="F26" s="17">
        <f>IF(D26="","",IF(COUNTIF($D$5:D26,D26)=1,ROUND(SUMIFS($C$5:$C$504,$D$5:$D$504,D26)-E26,2),0))</f>
        <v/>
      </c>
      <c r="G26" s="16">
        <f>IF(D26="","",IF(COUNTIF(Statement!$D$5:$D$504,D26)=0,"Missing from statement",IF(NOT(COUNTIF($D$5:D26,D26)=1),"Repeat line",IF(F26=0,"Matched","Amount differs"))))</f>
        <v/>
      </c>
      <c r="H26" s="16">
        <f>IF(D26="","",IF(COUNTIF($D$5:$D$504,D26)&gt;1,"Appears "&amp;COUNTIF($D$5:$D$504,D26)&amp;" times",""))</f>
        <v/>
      </c>
    </row>
    <row r="27">
      <c r="A27" s="13" t="n"/>
      <c r="B27" s="14" t="n"/>
      <c r="C27" s="15" t="n"/>
      <c r="D27" s="16">
        <f>IF(A27="","",UPPER(SUBSTITUTE(SUBSTITUTE(SUBSTITUTE(TRIM(A27),"-","")," ",""),"#","")))</f>
        <v/>
      </c>
      <c r="E27" s="17">
        <f>IF(D27="","",SUMIFS(Statement!$C$5:$C$504,Statement!$D$5:$D$504,D27))</f>
        <v/>
      </c>
      <c r="F27" s="17">
        <f>IF(D27="","",IF(COUNTIF($D$5:D27,D27)=1,ROUND(SUMIFS($C$5:$C$504,$D$5:$D$504,D27)-E27,2),0))</f>
        <v/>
      </c>
      <c r="G27" s="16">
        <f>IF(D27="","",IF(COUNTIF(Statement!$D$5:$D$504,D27)=0,"Missing from statement",IF(NOT(COUNTIF($D$5:D27,D27)=1),"Repeat line",IF(F27=0,"Matched","Amount differs"))))</f>
        <v/>
      </c>
      <c r="H27" s="16">
        <f>IF(D27="","",IF(COUNTIF($D$5:$D$504,D27)&gt;1,"Appears "&amp;COUNTIF($D$5:$D$504,D27)&amp;" times",""))</f>
        <v/>
      </c>
    </row>
    <row r="28">
      <c r="A28" s="13" t="n"/>
      <c r="B28" s="14" t="n"/>
      <c r="C28" s="15" t="n"/>
      <c r="D28" s="16">
        <f>IF(A28="","",UPPER(SUBSTITUTE(SUBSTITUTE(SUBSTITUTE(TRIM(A28),"-","")," ",""),"#","")))</f>
        <v/>
      </c>
      <c r="E28" s="17">
        <f>IF(D28="","",SUMIFS(Statement!$C$5:$C$504,Statement!$D$5:$D$504,D28))</f>
        <v/>
      </c>
      <c r="F28" s="17">
        <f>IF(D28="","",IF(COUNTIF($D$5:D28,D28)=1,ROUND(SUMIFS($C$5:$C$504,$D$5:$D$504,D28)-E28,2),0))</f>
        <v/>
      </c>
      <c r="G28" s="16">
        <f>IF(D28="","",IF(COUNTIF(Statement!$D$5:$D$504,D28)=0,"Missing from statement",IF(NOT(COUNTIF($D$5:D28,D28)=1),"Repeat line",IF(F28=0,"Matched","Amount differs"))))</f>
        <v/>
      </c>
      <c r="H28" s="16">
        <f>IF(D28="","",IF(COUNTIF($D$5:$D$504,D28)&gt;1,"Appears "&amp;COUNTIF($D$5:$D$504,D28)&amp;" times",""))</f>
        <v/>
      </c>
    </row>
    <row r="29">
      <c r="A29" s="13" t="n"/>
      <c r="B29" s="14" t="n"/>
      <c r="C29" s="15" t="n"/>
      <c r="D29" s="16">
        <f>IF(A29="","",UPPER(SUBSTITUTE(SUBSTITUTE(SUBSTITUTE(TRIM(A29),"-","")," ",""),"#","")))</f>
        <v/>
      </c>
      <c r="E29" s="17">
        <f>IF(D29="","",SUMIFS(Statement!$C$5:$C$504,Statement!$D$5:$D$504,D29))</f>
        <v/>
      </c>
      <c r="F29" s="17">
        <f>IF(D29="","",IF(COUNTIF($D$5:D29,D29)=1,ROUND(SUMIFS($C$5:$C$504,$D$5:$D$504,D29)-E29,2),0))</f>
        <v/>
      </c>
      <c r="G29" s="16">
        <f>IF(D29="","",IF(COUNTIF(Statement!$D$5:$D$504,D29)=0,"Missing from statement",IF(NOT(COUNTIF($D$5:D29,D29)=1),"Repeat line",IF(F29=0,"Matched","Amount differs"))))</f>
        <v/>
      </c>
      <c r="H29" s="16">
        <f>IF(D29="","",IF(COUNTIF($D$5:$D$504,D29)&gt;1,"Appears "&amp;COUNTIF($D$5:$D$504,D29)&amp;" times",""))</f>
        <v/>
      </c>
    </row>
    <row r="30">
      <c r="A30" s="13" t="n"/>
      <c r="B30" s="14" t="n"/>
      <c r="C30" s="15" t="n"/>
      <c r="D30" s="16">
        <f>IF(A30="","",UPPER(SUBSTITUTE(SUBSTITUTE(SUBSTITUTE(TRIM(A30),"-","")," ",""),"#","")))</f>
        <v/>
      </c>
      <c r="E30" s="17">
        <f>IF(D30="","",SUMIFS(Statement!$C$5:$C$504,Statement!$D$5:$D$504,D30))</f>
        <v/>
      </c>
      <c r="F30" s="17">
        <f>IF(D30="","",IF(COUNTIF($D$5:D30,D30)=1,ROUND(SUMIFS($C$5:$C$504,$D$5:$D$504,D30)-E30,2),0))</f>
        <v/>
      </c>
      <c r="G30" s="16">
        <f>IF(D30="","",IF(COUNTIF(Statement!$D$5:$D$504,D30)=0,"Missing from statement",IF(NOT(COUNTIF($D$5:D30,D30)=1),"Repeat line",IF(F30=0,"Matched","Amount differs"))))</f>
        <v/>
      </c>
      <c r="H30" s="16">
        <f>IF(D30="","",IF(COUNTIF($D$5:$D$504,D30)&gt;1,"Appears "&amp;COUNTIF($D$5:$D$504,D30)&amp;" times",""))</f>
        <v/>
      </c>
    </row>
    <row r="31">
      <c r="A31" s="13" t="n"/>
      <c r="B31" s="14" t="n"/>
      <c r="C31" s="15" t="n"/>
      <c r="D31" s="16">
        <f>IF(A31="","",UPPER(SUBSTITUTE(SUBSTITUTE(SUBSTITUTE(TRIM(A31),"-","")," ",""),"#","")))</f>
        <v/>
      </c>
      <c r="E31" s="17">
        <f>IF(D31="","",SUMIFS(Statement!$C$5:$C$504,Statement!$D$5:$D$504,D31))</f>
        <v/>
      </c>
      <c r="F31" s="17">
        <f>IF(D31="","",IF(COUNTIF($D$5:D31,D31)=1,ROUND(SUMIFS($C$5:$C$504,$D$5:$D$504,D31)-E31,2),0))</f>
        <v/>
      </c>
      <c r="G31" s="16">
        <f>IF(D31="","",IF(COUNTIF(Statement!$D$5:$D$504,D31)=0,"Missing from statement",IF(NOT(COUNTIF($D$5:D31,D31)=1),"Repeat line",IF(F31=0,"Matched","Amount differs"))))</f>
        <v/>
      </c>
      <c r="H31" s="16">
        <f>IF(D31="","",IF(COUNTIF($D$5:$D$504,D31)&gt;1,"Appears "&amp;COUNTIF($D$5:$D$504,D31)&amp;" times",""))</f>
        <v/>
      </c>
    </row>
    <row r="32">
      <c r="A32" s="13" t="n"/>
      <c r="B32" s="14" t="n"/>
      <c r="C32" s="15" t="n"/>
      <c r="D32" s="16">
        <f>IF(A32="","",UPPER(SUBSTITUTE(SUBSTITUTE(SUBSTITUTE(TRIM(A32),"-","")," ",""),"#","")))</f>
        <v/>
      </c>
      <c r="E32" s="17">
        <f>IF(D32="","",SUMIFS(Statement!$C$5:$C$504,Statement!$D$5:$D$504,D32))</f>
        <v/>
      </c>
      <c r="F32" s="17">
        <f>IF(D32="","",IF(COUNTIF($D$5:D32,D32)=1,ROUND(SUMIFS($C$5:$C$504,$D$5:$D$504,D32)-E32,2),0))</f>
        <v/>
      </c>
      <c r="G32" s="16">
        <f>IF(D32="","",IF(COUNTIF(Statement!$D$5:$D$504,D32)=0,"Missing from statement",IF(NOT(COUNTIF($D$5:D32,D32)=1),"Repeat line",IF(F32=0,"Matched","Amount differs"))))</f>
        <v/>
      </c>
      <c r="H32" s="16">
        <f>IF(D32="","",IF(COUNTIF($D$5:$D$504,D32)&gt;1,"Appears "&amp;COUNTIF($D$5:$D$504,D32)&amp;" times",""))</f>
        <v/>
      </c>
    </row>
    <row r="33">
      <c r="A33" s="13" t="n"/>
      <c r="B33" s="14" t="n"/>
      <c r="C33" s="15" t="n"/>
      <c r="D33" s="16">
        <f>IF(A33="","",UPPER(SUBSTITUTE(SUBSTITUTE(SUBSTITUTE(TRIM(A33),"-","")," ",""),"#","")))</f>
        <v/>
      </c>
      <c r="E33" s="17">
        <f>IF(D33="","",SUMIFS(Statement!$C$5:$C$504,Statement!$D$5:$D$504,D33))</f>
        <v/>
      </c>
      <c r="F33" s="17">
        <f>IF(D33="","",IF(COUNTIF($D$5:D33,D33)=1,ROUND(SUMIFS($C$5:$C$504,$D$5:$D$504,D33)-E33,2),0))</f>
        <v/>
      </c>
      <c r="G33" s="16">
        <f>IF(D33="","",IF(COUNTIF(Statement!$D$5:$D$504,D33)=0,"Missing from statement",IF(NOT(COUNTIF($D$5:D33,D33)=1),"Repeat line",IF(F33=0,"Matched","Amount differs"))))</f>
        <v/>
      </c>
      <c r="H33" s="16">
        <f>IF(D33="","",IF(COUNTIF($D$5:$D$504,D33)&gt;1,"Appears "&amp;COUNTIF($D$5:$D$504,D33)&amp;" times",""))</f>
        <v/>
      </c>
    </row>
    <row r="34">
      <c r="A34" s="13" t="n"/>
      <c r="B34" s="14" t="n"/>
      <c r="C34" s="15" t="n"/>
      <c r="D34" s="16">
        <f>IF(A34="","",UPPER(SUBSTITUTE(SUBSTITUTE(SUBSTITUTE(TRIM(A34),"-","")," ",""),"#","")))</f>
        <v/>
      </c>
      <c r="E34" s="17">
        <f>IF(D34="","",SUMIFS(Statement!$C$5:$C$504,Statement!$D$5:$D$504,D34))</f>
        <v/>
      </c>
      <c r="F34" s="17">
        <f>IF(D34="","",IF(COUNTIF($D$5:D34,D34)=1,ROUND(SUMIFS($C$5:$C$504,$D$5:$D$504,D34)-E34,2),0))</f>
        <v/>
      </c>
      <c r="G34" s="16">
        <f>IF(D34="","",IF(COUNTIF(Statement!$D$5:$D$504,D34)=0,"Missing from statement",IF(NOT(COUNTIF($D$5:D34,D34)=1),"Repeat line",IF(F34=0,"Matched","Amount differs"))))</f>
        <v/>
      </c>
      <c r="H34" s="16">
        <f>IF(D34="","",IF(COUNTIF($D$5:$D$504,D34)&gt;1,"Appears "&amp;COUNTIF($D$5:$D$504,D34)&amp;" times",""))</f>
        <v/>
      </c>
    </row>
    <row r="35">
      <c r="A35" s="13" t="n"/>
      <c r="B35" s="14" t="n"/>
      <c r="C35" s="15" t="n"/>
      <c r="D35" s="16">
        <f>IF(A35="","",UPPER(SUBSTITUTE(SUBSTITUTE(SUBSTITUTE(TRIM(A35),"-","")," ",""),"#","")))</f>
        <v/>
      </c>
      <c r="E35" s="17">
        <f>IF(D35="","",SUMIFS(Statement!$C$5:$C$504,Statement!$D$5:$D$504,D35))</f>
        <v/>
      </c>
      <c r="F35" s="17">
        <f>IF(D35="","",IF(COUNTIF($D$5:D35,D35)=1,ROUND(SUMIFS($C$5:$C$504,$D$5:$D$504,D35)-E35,2),0))</f>
        <v/>
      </c>
      <c r="G35" s="16">
        <f>IF(D35="","",IF(COUNTIF(Statement!$D$5:$D$504,D35)=0,"Missing from statement",IF(NOT(COUNTIF($D$5:D35,D35)=1),"Repeat line",IF(F35=0,"Matched","Amount differs"))))</f>
        <v/>
      </c>
      <c r="H35" s="16">
        <f>IF(D35="","",IF(COUNTIF($D$5:$D$504,D35)&gt;1,"Appears "&amp;COUNTIF($D$5:$D$504,D35)&amp;" times",""))</f>
        <v/>
      </c>
    </row>
    <row r="36">
      <c r="A36" s="13" t="n"/>
      <c r="B36" s="14" t="n"/>
      <c r="C36" s="15" t="n"/>
      <c r="D36" s="16">
        <f>IF(A36="","",UPPER(SUBSTITUTE(SUBSTITUTE(SUBSTITUTE(TRIM(A36),"-","")," ",""),"#","")))</f>
        <v/>
      </c>
      <c r="E36" s="17">
        <f>IF(D36="","",SUMIFS(Statement!$C$5:$C$504,Statement!$D$5:$D$504,D36))</f>
        <v/>
      </c>
      <c r="F36" s="17">
        <f>IF(D36="","",IF(COUNTIF($D$5:D36,D36)=1,ROUND(SUMIFS($C$5:$C$504,$D$5:$D$504,D36)-E36,2),0))</f>
        <v/>
      </c>
      <c r="G36" s="16">
        <f>IF(D36="","",IF(COUNTIF(Statement!$D$5:$D$504,D36)=0,"Missing from statement",IF(NOT(COUNTIF($D$5:D36,D36)=1),"Repeat line",IF(F36=0,"Matched","Amount differs"))))</f>
        <v/>
      </c>
      <c r="H36" s="16">
        <f>IF(D36="","",IF(COUNTIF($D$5:$D$504,D36)&gt;1,"Appears "&amp;COUNTIF($D$5:$D$504,D36)&amp;" times",""))</f>
        <v/>
      </c>
    </row>
    <row r="37">
      <c r="A37" s="13" t="n"/>
      <c r="B37" s="14" t="n"/>
      <c r="C37" s="15" t="n"/>
      <c r="D37" s="16">
        <f>IF(A37="","",UPPER(SUBSTITUTE(SUBSTITUTE(SUBSTITUTE(TRIM(A37),"-","")," ",""),"#","")))</f>
        <v/>
      </c>
      <c r="E37" s="17">
        <f>IF(D37="","",SUMIFS(Statement!$C$5:$C$504,Statement!$D$5:$D$504,D37))</f>
        <v/>
      </c>
      <c r="F37" s="17">
        <f>IF(D37="","",IF(COUNTIF($D$5:D37,D37)=1,ROUND(SUMIFS($C$5:$C$504,$D$5:$D$504,D37)-E37,2),0))</f>
        <v/>
      </c>
      <c r="G37" s="16">
        <f>IF(D37="","",IF(COUNTIF(Statement!$D$5:$D$504,D37)=0,"Missing from statement",IF(NOT(COUNTIF($D$5:D37,D37)=1),"Repeat line",IF(F37=0,"Matched","Amount differs"))))</f>
        <v/>
      </c>
      <c r="H37" s="16">
        <f>IF(D37="","",IF(COUNTIF($D$5:$D$504,D37)&gt;1,"Appears "&amp;COUNTIF($D$5:$D$504,D37)&amp;" times",""))</f>
        <v/>
      </c>
    </row>
    <row r="38">
      <c r="A38" s="13" t="n"/>
      <c r="B38" s="14" t="n"/>
      <c r="C38" s="15" t="n"/>
      <c r="D38" s="16">
        <f>IF(A38="","",UPPER(SUBSTITUTE(SUBSTITUTE(SUBSTITUTE(TRIM(A38),"-","")," ",""),"#","")))</f>
        <v/>
      </c>
      <c r="E38" s="17">
        <f>IF(D38="","",SUMIFS(Statement!$C$5:$C$504,Statement!$D$5:$D$504,D38))</f>
        <v/>
      </c>
      <c r="F38" s="17">
        <f>IF(D38="","",IF(COUNTIF($D$5:D38,D38)=1,ROUND(SUMIFS($C$5:$C$504,$D$5:$D$504,D38)-E38,2),0))</f>
        <v/>
      </c>
      <c r="G38" s="16">
        <f>IF(D38="","",IF(COUNTIF(Statement!$D$5:$D$504,D38)=0,"Missing from statement",IF(NOT(COUNTIF($D$5:D38,D38)=1),"Repeat line",IF(F38=0,"Matched","Amount differs"))))</f>
        <v/>
      </c>
      <c r="H38" s="16">
        <f>IF(D38="","",IF(COUNTIF($D$5:$D$504,D38)&gt;1,"Appears "&amp;COUNTIF($D$5:$D$504,D38)&amp;" times",""))</f>
        <v/>
      </c>
    </row>
    <row r="39">
      <c r="A39" s="13" t="n"/>
      <c r="B39" s="14" t="n"/>
      <c r="C39" s="15" t="n"/>
      <c r="D39" s="16">
        <f>IF(A39="","",UPPER(SUBSTITUTE(SUBSTITUTE(SUBSTITUTE(TRIM(A39),"-","")," ",""),"#","")))</f>
        <v/>
      </c>
      <c r="E39" s="17">
        <f>IF(D39="","",SUMIFS(Statement!$C$5:$C$504,Statement!$D$5:$D$504,D39))</f>
        <v/>
      </c>
      <c r="F39" s="17">
        <f>IF(D39="","",IF(COUNTIF($D$5:D39,D39)=1,ROUND(SUMIFS($C$5:$C$504,$D$5:$D$504,D39)-E39,2),0))</f>
        <v/>
      </c>
      <c r="G39" s="16">
        <f>IF(D39="","",IF(COUNTIF(Statement!$D$5:$D$504,D39)=0,"Missing from statement",IF(NOT(COUNTIF($D$5:D39,D39)=1),"Repeat line",IF(F39=0,"Matched","Amount differs"))))</f>
        <v/>
      </c>
      <c r="H39" s="16">
        <f>IF(D39="","",IF(COUNTIF($D$5:$D$504,D39)&gt;1,"Appears "&amp;COUNTIF($D$5:$D$504,D39)&amp;" times",""))</f>
        <v/>
      </c>
    </row>
    <row r="40">
      <c r="A40" s="13" t="n"/>
      <c r="B40" s="14" t="n"/>
      <c r="C40" s="15" t="n"/>
      <c r="D40" s="16">
        <f>IF(A40="","",UPPER(SUBSTITUTE(SUBSTITUTE(SUBSTITUTE(TRIM(A40),"-","")," ",""),"#","")))</f>
        <v/>
      </c>
      <c r="E40" s="17">
        <f>IF(D40="","",SUMIFS(Statement!$C$5:$C$504,Statement!$D$5:$D$504,D40))</f>
        <v/>
      </c>
      <c r="F40" s="17">
        <f>IF(D40="","",IF(COUNTIF($D$5:D40,D40)=1,ROUND(SUMIFS($C$5:$C$504,$D$5:$D$504,D40)-E40,2),0))</f>
        <v/>
      </c>
      <c r="G40" s="16">
        <f>IF(D40="","",IF(COUNTIF(Statement!$D$5:$D$504,D40)=0,"Missing from statement",IF(NOT(COUNTIF($D$5:D40,D40)=1),"Repeat line",IF(F40=0,"Matched","Amount differs"))))</f>
        <v/>
      </c>
      <c r="H40" s="16">
        <f>IF(D40="","",IF(COUNTIF($D$5:$D$504,D40)&gt;1,"Appears "&amp;COUNTIF($D$5:$D$504,D40)&amp;" times",""))</f>
        <v/>
      </c>
    </row>
    <row r="41">
      <c r="A41" s="13" t="n"/>
      <c r="B41" s="14" t="n"/>
      <c r="C41" s="15" t="n"/>
      <c r="D41" s="16">
        <f>IF(A41="","",UPPER(SUBSTITUTE(SUBSTITUTE(SUBSTITUTE(TRIM(A41),"-","")," ",""),"#","")))</f>
        <v/>
      </c>
      <c r="E41" s="17">
        <f>IF(D41="","",SUMIFS(Statement!$C$5:$C$504,Statement!$D$5:$D$504,D41))</f>
        <v/>
      </c>
      <c r="F41" s="17">
        <f>IF(D41="","",IF(COUNTIF($D$5:D41,D41)=1,ROUND(SUMIFS($C$5:$C$504,$D$5:$D$504,D41)-E41,2),0))</f>
        <v/>
      </c>
      <c r="G41" s="16">
        <f>IF(D41="","",IF(COUNTIF(Statement!$D$5:$D$504,D41)=0,"Missing from statement",IF(NOT(COUNTIF($D$5:D41,D41)=1),"Repeat line",IF(F41=0,"Matched","Amount differs"))))</f>
        <v/>
      </c>
      <c r="H41" s="16">
        <f>IF(D41="","",IF(COUNTIF($D$5:$D$504,D41)&gt;1,"Appears "&amp;COUNTIF($D$5:$D$504,D41)&amp;" times",""))</f>
        <v/>
      </c>
    </row>
    <row r="42">
      <c r="A42" s="13" t="n"/>
      <c r="B42" s="14" t="n"/>
      <c r="C42" s="15" t="n"/>
      <c r="D42" s="16">
        <f>IF(A42="","",UPPER(SUBSTITUTE(SUBSTITUTE(SUBSTITUTE(TRIM(A42),"-","")," ",""),"#","")))</f>
        <v/>
      </c>
      <c r="E42" s="17">
        <f>IF(D42="","",SUMIFS(Statement!$C$5:$C$504,Statement!$D$5:$D$504,D42))</f>
        <v/>
      </c>
      <c r="F42" s="17">
        <f>IF(D42="","",IF(COUNTIF($D$5:D42,D42)=1,ROUND(SUMIFS($C$5:$C$504,$D$5:$D$504,D42)-E42,2),0))</f>
        <v/>
      </c>
      <c r="G42" s="16">
        <f>IF(D42="","",IF(COUNTIF(Statement!$D$5:$D$504,D42)=0,"Missing from statement",IF(NOT(COUNTIF($D$5:D42,D42)=1),"Repeat line",IF(F42=0,"Matched","Amount differs"))))</f>
        <v/>
      </c>
      <c r="H42" s="16">
        <f>IF(D42="","",IF(COUNTIF($D$5:$D$504,D42)&gt;1,"Appears "&amp;COUNTIF($D$5:$D$504,D42)&amp;" times",""))</f>
        <v/>
      </c>
    </row>
    <row r="43">
      <c r="A43" s="13" t="n"/>
      <c r="B43" s="14" t="n"/>
      <c r="C43" s="15" t="n"/>
      <c r="D43" s="16">
        <f>IF(A43="","",UPPER(SUBSTITUTE(SUBSTITUTE(SUBSTITUTE(TRIM(A43),"-","")," ",""),"#","")))</f>
        <v/>
      </c>
      <c r="E43" s="17">
        <f>IF(D43="","",SUMIFS(Statement!$C$5:$C$504,Statement!$D$5:$D$504,D43))</f>
        <v/>
      </c>
      <c r="F43" s="17">
        <f>IF(D43="","",IF(COUNTIF($D$5:D43,D43)=1,ROUND(SUMIFS($C$5:$C$504,$D$5:$D$504,D43)-E43,2),0))</f>
        <v/>
      </c>
      <c r="G43" s="16">
        <f>IF(D43="","",IF(COUNTIF(Statement!$D$5:$D$504,D43)=0,"Missing from statement",IF(NOT(COUNTIF($D$5:D43,D43)=1),"Repeat line",IF(F43=0,"Matched","Amount differs"))))</f>
        <v/>
      </c>
      <c r="H43" s="16">
        <f>IF(D43="","",IF(COUNTIF($D$5:$D$504,D43)&gt;1,"Appears "&amp;COUNTIF($D$5:$D$504,D43)&amp;" times",""))</f>
        <v/>
      </c>
    </row>
    <row r="44">
      <c r="A44" s="13" t="n"/>
      <c r="B44" s="14" t="n"/>
      <c r="C44" s="15" t="n"/>
      <c r="D44" s="16">
        <f>IF(A44="","",UPPER(SUBSTITUTE(SUBSTITUTE(SUBSTITUTE(TRIM(A44),"-","")," ",""),"#","")))</f>
        <v/>
      </c>
      <c r="E44" s="17">
        <f>IF(D44="","",SUMIFS(Statement!$C$5:$C$504,Statement!$D$5:$D$504,D44))</f>
        <v/>
      </c>
      <c r="F44" s="17">
        <f>IF(D44="","",IF(COUNTIF($D$5:D44,D44)=1,ROUND(SUMIFS($C$5:$C$504,$D$5:$D$504,D44)-E44,2),0))</f>
        <v/>
      </c>
      <c r="G44" s="16">
        <f>IF(D44="","",IF(COUNTIF(Statement!$D$5:$D$504,D44)=0,"Missing from statement",IF(NOT(COUNTIF($D$5:D44,D44)=1),"Repeat line",IF(F44=0,"Matched","Amount differs"))))</f>
        <v/>
      </c>
      <c r="H44" s="16">
        <f>IF(D44="","",IF(COUNTIF($D$5:$D$504,D44)&gt;1,"Appears "&amp;COUNTIF($D$5:$D$504,D44)&amp;" times",""))</f>
        <v/>
      </c>
    </row>
    <row r="45">
      <c r="A45" s="13" t="n"/>
      <c r="B45" s="14" t="n"/>
      <c r="C45" s="15" t="n"/>
      <c r="D45" s="16">
        <f>IF(A45="","",UPPER(SUBSTITUTE(SUBSTITUTE(SUBSTITUTE(TRIM(A45),"-","")," ",""),"#","")))</f>
        <v/>
      </c>
      <c r="E45" s="17">
        <f>IF(D45="","",SUMIFS(Statement!$C$5:$C$504,Statement!$D$5:$D$504,D45))</f>
        <v/>
      </c>
      <c r="F45" s="17">
        <f>IF(D45="","",IF(COUNTIF($D$5:D45,D45)=1,ROUND(SUMIFS($C$5:$C$504,$D$5:$D$504,D45)-E45,2),0))</f>
        <v/>
      </c>
      <c r="G45" s="16">
        <f>IF(D45="","",IF(COUNTIF(Statement!$D$5:$D$504,D45)=0,"Missing from statement",IF(NOT(COUNTIF($D$5:D45,D45)=1),"Repeat line",IF(F45=0,"Matched","Amount differs"))))</f>
        <v/>
      </c>
      <c r="H45" s="16">
        <f>IF(D45="","",IF(COUNTIF($D$5:$D$504,D45)&gt;1,"Appears "&amp;COUNTIF($D$5:$D$504,D45)&amp;" times",""))</f>
        <v/>
      </c>
    </row>
    <row r="46">
      <c r="A46" s="13" t="n"/>
      <c r="B46" s="14" t="n"/>
      <c r="C46" s="15" t="n"/>
      <c r="D46" s="16">
        <f>IF(A46="","",UPPER(SUBSTITUTE(SUBSTITUTE(SUBSTITUTE(TRIM(A46),"-","")," ",""),"#","")))</f>
        <v/>
      </c>
      <c r="E46" s="17">
        <f>IF(D46="","",SUMIFS(Statement!$C$5:$C$504,Statement!$D$5:$D$504,D46))</f>
        <v/>
      </c>
      <c r="F46" s="17">
        <f>IF(D46="","",IF(COUNTIF($D$5:D46,D46)=1,ROUND(SUMIFS($C$5:$C$504,$D$5:$D$504,D46)-E46,2),0))</f>
        <v/>
      </c>
      <c r="G46" s="16">
        <f>IF(D46="","",IF(COUNTIF(Statement!$D$5:$D$504,D46)=0,"Missing from statement",IF(NOT(COUNTIF($D$5:D46,D46)=1),"Repeat line",IF(F46=0,"Matched","Amount differs"))))</f>
        <v/>
      </c>
      <c r="H46" s="16">
        <f>IF(D46="","",IF(COUNTIF($D$5:$D$504,D46)&gt;1,"Appears "&amp;COUNTIF($D$5:$D$504,D46)&amp;" times",""))</f>
        <v/>
      </c>
    </row>
    <row r="47">
      <c r="A47" s="13" t="n"/>
      <c r="B47" s="14" t="n"/>
      <c r="C47" s="15" t="n"/>
      <c r="D47" s="16">
        <f>IF(A47="","",UPPER(SUBSTITUTE(SUBSTITUTE(SUBSTITUTE(TRIM(A47),"-","")," ",""),"#","")))</f>
        <v/>
      </c>
      <c r="E47" s="17">
        <f>IF(D47="","",SUMIFS(Statement!$C$5:$C$504,Statement!$D$5:$D$504,D47))</f>
        <v/>
      </c>
      <c r="F47" s="17">
        <f>IF(D47="","",IF(COUNTIF($D$5:D47,D47)=1,ROUND(SUMIFS($C$5:$C$504,$D$5:$D$504,D47)-E47,2),0))</f>
        <v/>
      </c>
      <c r="G47" s="16">
        <f>IF(D47="","",IF(COUNTIF(Statement!$D$5:$D$504,D47)=0,"Missing from statement",IF(NOT(COUNTIF($D$5:D47,D47)=1),"Repeat line",IF(F47=0,"Matched","Amount differs"))))</f>
        <v/>
      </c>
      <c r="H47" s="16">
        <f>IF(D47="","",IF(COUNTIF($D$5:$D$504,D47)&gt;1,"Appears "&amp;COUNTIF($D$5:$D$504,D47)&amp;" times",""))</f>
        <v/>
      </c>
    </row>
    <row r="48">
      <c r="A48" s="13" t="n"/>
      <c r="B48" s="14" t="n"/>
      <c r="C48" s="15" t="n"/>
      <c r="D48" s="16">
        <f>IF(A48="","",UPPER(SUBSTITUTE(SUBSTITUTE(SUBSTITUTE(TRIM(A48),"-","")," ",""),"#","")))</f>
        <v/>
      </c>
      <c r="E48" s="17">
        <f>IF(D48="","",SUMIFS(Statement!$C$5:$C$504,Statement!$D$5:$D$504,D48))</f>
        <v/>
      </c>
      <c r="F48" s="17">
        <f>IF(D48="","",IF(COUNTIF($D$5:D48,D48)=1,ROUND(SUMIFS($C$5:$C$504,$D$5:$D$504,D48)-E48,2),0))</f>
        <v/>
      </c>
      <c r="G48" s="16">
        <f>IF(D48="","",IF(COUNTIF(Statement!$D$5:$D$504,D48)=0,"Missing from statement",IF(NOT(COUNTIF($D$5:D48,D48)=1),"Repeat line",IF(F48=0,"Matched","Amount differs"))))</f>
        <v/>
      </c>
      <c r="H48" s="16">
        <f>IF(D48="","",IF(COUNTIF($D$5:$D$504,D48)&gt;1,"Appears "&amp;COUNTIF($D$5:$D$504,D48)&amp;" times",""))</f>
        <v/>
      </c>
    </row>
    <row r="49">
      <c r="A49" s="13" t="n"/>
      <c r="B49" s="14" t="n"/>
      <c r="C49" s="15" t="n"/>
      <c r="D49" s="16">
        <f>IF(A49="","",UPPER(SUBSTITUTE(SUBSTITUTE(SUBSTITUTE(TRIM(A49),"-","")," ",""),"#","")))</f>
        <v/>
      </c>
      <c r="E49" s="17">
        <f>IF(D49="","",SUMIFS(Statement!$C$5:$C$504,Statement!$D$5:$D$504,D49))</f>
        <v/>
      </c>
      <c r="F49" s="17">
        <f>IF(D49="","",IF(COUNTIF($D$5:D49,D49)=1,ROUND(SUMIFS($C$5:$C$504,$D$5:$D$504,D49)-E49,2),0))</f>
        <v/>
      </c>
      <c r="G49" s="16">
        <f>IF(D49="","",IF(COUNTIF(Statement!$D$5:$D$504,D49)=0,"Missing from statement",IF(NOT(COUNTIF($D$5:D49,D49)=1),"Repeat line",IF(F49=0,"Matched","Amount differs"))))</f>
        <v/>
      </c>
      <c r="H49" s="16">
        <f>IF(D49="","",IF(COUNTIF($D$5:$D$504,D49)&gt;1,"Appears "&amp;COUNTIF($D$5:$D$504,D49)&amp;" times",""))</f>
        <v/>
      </c>
    </row>
    <row r="50">
      <c r="A50" s="13" t="n"/>
      <c r="B50" s="14" t="n"/>
      <c r="C50" s="15" t="n"/>
      <c r="D50" s="16">
        <f>IF(A50="","",UPPER(SUBSTITUTE(SUBSTITUTE(SUBSTITUTE(TRIM(A50),"-","")," ",""),"#","")))</f>
        <v/>
      </c>
      <c r="E50" s="17">
        <f>IF(D50="","",SUMIFS(Statement!$C$5:$C$504,Statement!$D$5:$D$504,D50))</f>
        <v/>
      </c>
      <c r="F50" s="17">
        <f>IF(D50="","",IF(COUNTIF($D$5:D50,D50)=1,ROUND(SUMIFS($C$5:$C$504,$D$5:$D$504,D50)-E50,2),0))</f>
        <v/>
      </c>
      <c r="G50" s="16">
        <f>IF(D50="","",IF(COUNTIF(Statement!$D$5:$D$504,D50)=0,"Missing from statement",IF(NOT(COUNTIF($D$5:D50,D50)=1),"Repeat line",IF(F50=0,"Matched","Amount differs"))))</f>
        <v/>
      </c>
      <c r="H50" s="16">
        <f>IF(D50="","",IF(COUNTIF($D$5:$D$504,D50)&gt;1,"Appears "&amp;COUNTIF($D$5:$D$504,D50)&amp;" times",""))</f>
        <v/>
      </c>
    </row>
    <row r="51">
      <c r="A51" s="13" t="n"/>
      <c r="B51" s="14" t="n"/>
      <c r="C51" s="15" t="n"/>
      <c r="D51" s="16">
        <f>IF(A51="","",UPPER(SUBSTITUTE(SUBSTITUTE(SUBSTITUTE(TRIM(A51),"-","")," ",""),"#","")))</f>
        <v/>
      </c>
      <c r="E51" s="17">
        <f>IF(D51="","",SUMIFS(Statement!$C$5:$C$504,Statement!$D$5:$D$504,D51))</f>
        <v/>
      </c>
      <c r="F51" s="17">
        <f>IF(D51="","",IF(COUNTIF($D$5:D51,D51)=1,ROUND(SUMIFS($C$5:$C$504,$D$5:$D$504,D51)-E51,2),0))</f>
        <v/>
      </c>
      <c r="G51" s="16">
        <f>IF(D51="","",IF(COUNTIF(Statement!$D$5:$D$504,D51)=0,"Missing from statement",IF(NOT(COUNTIF($D$5:D51,D51)=1),"Repeat line",IF(F51=0,"Matched","Amount differs"))))</f>
        <v/>
      </c>
      <c r="H51" s="16">
        <f>IF(D51="","",IF(COUNTIF($D$5:$D$504,D51)&gt;1,"Appears "&amp;COUNTIF($D$5:$D$504,D51)&amp;" times",""))</f>
        <v/>
      </c>
    </row>
    <row r="52">
      <c r="A52" s="13" t="n"/>
      <c r="B52" s="14" t="n"/>
      <c r="C52" s="15" t="n"/>
      <c r="D52" s="16">
        <f>IF(A52="","",UPPER(SUBSTITUTE(SUBSTITUTE(SUBSTITUTE(TRIM(A52),"-","")," ",""),"#","")))</f>
        <v/>
      </c>
      <c r="E52" s="17">
        <f>IF(D52="","",SUMIFS(Statement!$C$5:$C$504,Statement!$D$5:$D$504,D52))</f>
        <v/>
      </c>
      <c r="F52" s="17">
        <f>IF(D52="","",IF(COUNTIF($D$5:D52,D52)=1,ROUND(SUMIFS($C$5:$C$504,$D$5:$D$504,D52)-E52,2),0))</f>
        <v/>
      </c>
      <c r="G52" s="16">
        <f>IF(D52="","",IF(COUNTIF(Statement!$D$5:$D$504,D52)=0,"Missing from statement",IF(NOT(COUNTIF($D$5:D52,D52)=1),"Repeat line",IF(F52=0,"Matched","Amount differs"))))</f>
        <v/>
      </c>
      <c r="H52" s="16">
        <f>IF(D52="","",IF(COUNTIF($D$5:$D$504,D52)&gt;1,"Appears "&amp;COUNTIF($D$5:$D$504,D52)&amp;" times",""))</f>
        <v/>
      </c>
    </row>
    <row r="53">
      <c r="A53" s="13" t="n"/>
      <c r="B53" s="14" t="n"/>
      <c r="C53" s="15" t="n"/>
      <c r="D53" s="16">
        <f>IF(A53="","",UPPER(SUBSTITUTE(SUBSTITUTE(SUBSTITUTE(TRIM(A53),"-","")," ",""),"#","")))</f>
        <v/>
      </c>
      <c r="E53" s="17">
        <f>IF(D53="","",SUMIFS(Statement!$C$5:$C$504,Statement!$D$5:$D$504,D53))</f>
        <v/>
      </c>
      <c r="F53" s="17">
        <f>IF(D53="","",IF(COUNTIF($D$5:D53,D53)=1,ROUND(SUMIFS($C$5:$C$504,$D$5:$D$504,D53)-E53,2),0))</f>
        <v/>
      </c>
      <c r="G53" s="16">
        <f>IF(D53="","",IF(COUNTIF(Statement!$D$5:$D$504,D53)=0,"Missing from statement",IF(NOT(COUNTIF($D$5:D53,D53)=1),"Repeat line",IF(F53=0,"Matched","Amount differs"))))</f>
        <v/>
      </c>
      <c r="H53" s="16">
        <f>IF(D53="","",IF(COUNTIF($D$5:$D$504,D53)&gt;1,"Appears "&amp;COUNTIF($D$5:$D$504,D53)&amp;" times",""))</f>
        <v/>
      </c>
    </row>
    <row r="54">
      <c r="A54" s="13" t="n"/>
      <c r="B54" s="14" t="n"/>
      <c r="C54" s="15" t="n"/>
      <c r="D54" s="16">
        <f>IF(A54="","",UPPER(SUBSTITUTE(SUBSTITUTE(SUBSTITUTE(TRIM(A54),"-","")," ",""),"#","")))</f>
        <v/>
      </c>
      <c r="E54" s="17">
        <f>IF(D54="","",SUMIFS(Statement!$C$5:$C$504,Statement!$D$5:$D$504,D54))</f>
        <v/>
      </c>
      <c r="F54" s="17">
        <f>IF(D54="","",IF(COUNTIF($D$5:D54,D54)=1,ROUND(SUMIFS($C$5:$C$504,$D$5:$D$504,D54)-E54,2),0))</f>
        <v/>
      </c>
      <c r="G54" s="16">
        <f>IF(D54="","",IF(COUNTIF(Statement!$D$5:$D$504,D54)=0,"Missing from statement",IF(NOT(COUNTIF($D$5:D54,D54)=1),"Repeat line",IF(F54=0,"Matched","Amount differs"))))</f>
        <v/>
      </c>
      <c r="H54" s="16">
        <f>IF(D54="","",IF(COUNTIF($D$5:$D$504,D54)&gt;1,"Appears "&amp;COUNTIF($D$5:$D$504,D54)&amp;" times",""))</f>
        <v/>
      </c>
    </row>
    <row r="55">
      <c r="A55" s="13" t="n"/>
      <c r="B55" s="14" t="n"/>
      <c r="C55" s="15" t="n"/>
      <c r="D55" s="16">
        <f>IF(A55="","",UPPER(SUBSTITUTE(SUBSTITUTE(SUBSTITUTE(TRIM(A55),"-","")," ",""),"#","")))</f>
        <v/>
      </c>
      <c r="E55" s="17">
        <f>IF(D55="","",SUMIFS(Statement!$C$5:$C$504,Statement!$D$5:$D$504,D55))</f>
        <v/>
      </c>
      <c r="F55" s="17">
        <f>IF(D55="","",IF(COUNTIF($D$5:D55,D55)=1,ROUND(SUMIFS($C$5:$C$504,$D$5:$D$504,D55)-E55,2),0))</f>
        <v/>
      </c>
      <c r="G55" s="16">
        <f>IF(D55="","",IF(COUNTIF(Statement!$D$5:$D$504,D55)=0,"Missing from statement",IF(NOT(COUNTIF($D$5:D55,D55)=1),"Repeat line",IF(F55=0,"Matched","Amount differs"))))</f>
        <v/>
      </c>
      <c r="H55" s="16">
        <f>IF(D55="","",IF(COUNTIF($D$5:$D$504,D55)&gt;1,"Appears "&amp;COUNTIF($D$5:$D$504,D55)&amp;" times",""))</f>
        <v/>
      </c>
    </row>
    <row r="56">
      <c r="A56" s="13" t="n"/>
      <c r="B56" s="14" t="n"/>
      <c r="C56" s="15" t="n"/>
      <c r="D56" s="16">
        <f>IF(A56="","",UPPER(SUBSTITUTE(SUBSTITUTE(SUBSTITUTE(TRIM(A56),"-","")," ",""),"#","")))</f>
        <v/>
      </c>
      <c r="E56" s="17">
        <f>IF(D56="","",SUMIFS(Statement!$C$5:$C$504,Statement!$D$5:$D$504,D56))</f>
        <v/>
      </c>
      <c r="F56" s="17">
        <f>IF(D56="","",IF(COUNTIF($D$5:D56,D56)=1,ROUND(SUMIFS($C$5:$C$504,$D$5:$D$504,D56)-E56,2),0))</f>
        <v/>
      </c>
      <c r="G56" s="16">
        <f>IF(D56="","",IF(COUNTIF(Statement!$D$5:$D$504,D56)=0,"Missing from statement",IF(NOT(COUNTIF($D$5:D56,D56)=1),"Repeat line",IF(F56=0,"Matched","Amount differs"))))</f>
        <v/>
      </c>
      <c r="H56" s="16">
        <f>IF(D56="","",IF(COUNTIF($D$5:$D$504,D56)&gt;1,"Appears "&amp;COUNTIF($D$5:$D$504,D56)&amp;" times",""))</f>
        <v/>
      </c>
    </row>
    <row r="57">
      <c r="A57" s="13" t="n"/>
      <c r="B57" s="14" t="n"/>
      <c r="C57" s="15" t="n"/>
      <c r="D57" s="16">
        <f>IF(A57="","",UPPER(SUBSTITUTE(SUBSTITUTE(SUBSTITUTE(TRIM(A57),"-","")," ",""),"#","")))</f>
        <v/>
      </c>
      <c r="E57" s="17">
        <f>IF(D57="","",SUMIFS(Statement!$C$5:$C$504,Statement!$D$5:$D$504,D57))</f>
        <v/>
      </c>
      <c r="F57" s="17">
        <f>IF(D57="","",IF(COUNTIF($D$5:D57,D57)=1,ROUND(SUMIFS($C$5:$C$504,$D$5:$D$504,D57)-E57,2),0))</f>
        <v/>
      </c>
      <c r="G57" s="16">
        <f>IF(D57="","",IF(COUNTIF(Statement!$D$5:$D$504,D57)=0,"Missing from statement",IF(NOT(COUNTIF($D$5:D57,D57)=1),"Repeat line",IF(F57=0,"Matched","Amount differs"))))</f>
        <v/>
      </c>
      <c r="H57" s="16">
        <f>IF(D57="","",IF(COUNTIF($D$5:$D$504,D57)&gt;1,"Appears "&amp;COUNTIF($D$5:$D$504,D57)&amp;" times",""))</f>
        <v/>
      </c>
    </row>
    <row r="58">
      <c r="A58" s="13" t="n"/>
      <c r="B58" s="14" t="n"/>
      <c r="C58" s="15" t="n"/>
      <c r="D58" s="16">
        <f>IF(A58="","",UPPER(SUBSTITUTE(SUBSTITUTE(SUBSTITUTE(TRIM(A58),"-","")," ",""),"#","")))</f>
        <v/>
      </c>
      <c r="E58" s="17">
        <f>IF(D58="","",SUMIFS(Statement!$C$5:$C$504,Statement!$D$5:$D$504,D58))</f>
        <v/>
      </c>
      <c r="F58" s="17">
        <f>IF(D58="","",IF(COUNTIF($D$5:D58,D58)=1,ROUND(SUMIFS($C$5:$C$504,$D$5:$D$504,D58)-E58,2),0))</f>
        <v/>
      </c>
      <c r="G58" s="16">
        <f>IF(D58="","",IF(COUNTIF(Statement!$D$5:$D$504,D58)=0,"Missing from statement",IF(NOT(COUNTIF($D$5:D58,D58)=1),"Repeat line",IF(F58=0,"Matched","Amount differs"))))</f>
        <v/>
      </c>
      <c r="H58" s="16">
        <f>IF(D58="","",IF(COUNTIF($D$5:$D$504,D58)&gt;1,"Appears "&amp;COUNTIF($D$5:$D$504,D58)&amp;" times",""))</f>
        <v/>
      </c>
    </row>
    <row r="59">
      <c r="A59" s="13" t="n"/>
      <c r="B59" s="14" t="n"/>
      <c r="C59" s="15" t="n"/>
      <c r="D59" s="16">
        <f>IF(A59="","",UPPER(SUBSTITUTE(SUBSTITUTE(SUBSTITUTE(TRIM(A59),"-","")," ",""),"#","")))</f>
        <v/>
      </c>
      <c r="E59" s="17">
        <f>IF(D59="","",SUMIFS(Statement!$C$5:$C$504,Statement!$D$5:$D$504,D59))</f>
        <v/>
      </c>
      <c r="F59" s="17">
        <f>IF(D59="","",IF(COUNTIF($D$5:D59,D59)=1,ROUND(SUMIFS($C$5:$C$504,$D$5:$D$504,D59)-E59,2),0))</f>
        <v/>
      </c>
      <c r="G59" s="16">
        <f>IF(D59="","",IF(COUNTIF(Statement!$D$5:$D$504,D59)=0,"Missing from statement",IF(NOT(COUNTIF($D$5:D59,D59)=1),"Repeat line",IF(F59=0,"Matched","Amount differs"))))</f>
        <v/>
      </c>
      <c r="H59" s="16">
        <f>IF(D59="","",IF(COUNTIF($D$5:$D$504,D59)&gt;1,"Appears "&amp;COUNTIF($D$5:$D$504,D59)&amp;" times",""))</f>
        <v/>
      </c>
    </row>
    <row r="60">
      <c r="A60" s="13" t="n"/>
      <c r="B60" s="14" t="n"/>
      <c r="C60" s="15" t="n"/>
      <c r="D60" s="16">
        <f>IF(A60="","",UPPER(SUBSTITUTE(SUBSTITUTE(SUBSTITUTE(TRIM(A60),"-","")," ",""),"#","")))</f>
        <v/>
      </c>
      <c r="E60" s="17">
        <f>IF(D60="","",SUMIFS(Statement!$C$5:$C$504,Statement!$D$5:$D$504,D60))</f>
        <v/>
      </c>
      <c r="F60" s="17">
        <f>IF(D60="","",IF(COUNTIF($D$5:D60,D60)=1,ROUND(SUMIFS($C$5:$C$504,$D$5:$D$504,D60)-E60,2),0))</f>
        <v/>
      </c>
      <c r="G60" s="16">
        <f>IF(D60="","",IF(COUNTIF(Statement!$D$5:$D$504,D60)=0,"Missing from statement",IF(NOT(COUNTIF($D$5:D60,D60)=1),"Repeat line",IF(F60=0,"Matched","Amount differs"))))</f>
        <v/>
      </c>
      <c r="H60" s="16">
        <f>IF(D60="","",IF(COUNTIF($D$5:$D$504,D60)&gt;1,"Appears "&amp;COUNTIF($D$5:$D$504,D60)&amp;" times",""))</f>
        <v/>
      </c>
    </row>
    <row r="61">
      <c r="A61" s="13" t="n"/>
      <c r="B61" s="14" t="n"/>
      <c r="C61" s="15" t="n"/>
      <c r="D61" s="16">
        <f>IF(A61="","",UPPER(SUBSTITUTE(SUBSTITUTE(SUBSTITUTE(TRIM(A61),"-","")," ",""),"#","")))</f>
        <v/>
      </c>
      <c r="E61" s="17">
        <f>IF(D61="","",SUMIFS(Statement!$C$5:$C$504,Statement!$D$5:$D$504,D61))</f>
        <v/>
      </c>
      <c r="F61" s="17">
        <f>IF(D61="","",IF(COUNTIF($D$5:D61,D61)=1,ROUND(SUMIFS($C$5:$C$504,$D$5:$D$504,D61)-E61,2),0))</f>
        <v/>
      </c>
      <c r="G61" s="16">
        <f>IF(D61="","",IF(COUNTIF(Statement!$D$5:$D$504,D61)=0,"Missing from statement",IF(NOT(COUNTIF($D$5:D61,D61)=1),"Repeat line",IF(F61=0,"Matched","Amount differs"))))</f>
        <v/>
      </c>
      <c r="H61" s="16">
        <f>IF(D61="","",IF(COUNTIF($D$5:$D$504,D61)&gt;1,"Appears "&amp;COUNTIF($D$5:$D$504,D61)&amp;" times",""))</f>
        <v/>
      </c>
    </row>
    <row r="62">
      <c r="A62" s="13" t="n"/>
      <c r="B62" s="14" t="n"/>
      <c r="C62" s="15" t="n"/>
      <c r="D62" s="16">
        <f>IF(A62="","",UPPER(SUBSTITUTE(SUBSTITUTE(SUBSTITUTE(TRIM(A62),"-","")," ",""),"#","")))</f>
        <v/>
      </c>
      <c r="E62" s="17">
        <f>IF(D62="","",SUMIFS(Statement!$C$5:$C$504,Statement!$D$5:$D$504,D62))</f>
        <v/>
      </c>
      <c r="F62" s="17">
        <f>IF(D62="","",IF(COUNTIF($D$5:D62,D62)=1,ROUND(SUMIFS($C$5:$C$504,$D$5:$D$504,D62)-E62,2),0))</f>
        <v/>
      </c>
      <c r="G62" s="16">
        <f>IF(D62="","",IF(COUNTIF(Statement!$D$5:$D$504,D62)=0,"Missing from statement",IF(NOT(COUNTIF($D$5:D62,D62)=1),"Repeat line",IF(F62=0,"Matched","Amount differs"))))</f>
        <v/>
      </c>
      <c r="H62" s="16">
        <f>IF(D62="","",IF(COUNTIF($D$5:$D$504,D62)&gt;1,"Appears "&amp;COUNTIF($D$5:$D$504,D62)&amp;" times",""))</f>
        <v/>
      </c>
    </row>
    <row r="63">
      <c r="A63" s="13" t="n"/>
      <c r="B63" s="14" t="n"/>
      <c r="C63" s="15" t="n"/>
      <c r="D63" s="16">
        <f>IF(A63="","",UPPER(SUBSTITUTE(SUBSTITUTE(SUBSTITUTE(TRIM(A63),"-","")," ",""),"#","")))</f>
        <v/>
      </c>
      <c r="E63" s="17">
        <f>IF(D63="","",SUMIFS(Statement!$C$5:$C$504,Statement!$D$5:$D$504,D63))</f>
        <v/>
      </c>
      <c r="F63" s="17">
        <f>IF(D63="","",IF(COUNTIF($D$5:D63,D63)=1,ROUND(SUMIFS($C$5:$C$504,$D$5:$D$504,D63)-E63,2),0))</f>
        <v/>
      </c>
      <c r="G63" s="16">
        <f>IF(D63="","",IF(COUNTIF(Statement!$D$5:$D$504,D63)=0,"Missing from statement",IF(NOT(COUNTIF($D$5:D63,D63)=1),"Repeat line",IF(F63=0,"Matched","Amount differs"))))</f>
        <v/>
      </c>
      <c r="H63" s="16">
        <f>IF(D63="","",IF(COUNTIF($D$5:$D$504,D63)&gt;1,"Appears "&amp;COUNTIF($D$5:$D$504,D63)&amp;" times",""))</f>
        <v/>
      </c>
    </row>
    <row r="64">
      <c r="A64" s="13" t="n"/>
      <c r="B64" s="14" t="n"/>
      <c r="C64" s="15" t="n"/>
      <c r="D64" s="16">
        <f>IF(A64="","",UPPER(SUBSTITUTE(SUBSTITUTE(SUBSTITUTE(TRIM(A64),"-","")," ",""),"#","")))</f>
        <v/>
      </c>
      <c r="E64" s="17">
        <f>IF(D64="","",SUMIFS(Statement!$C$5:$C$504,Statement!$D$5:$D$504,D64))</f>
        <v/>
      </c>
      <c r="F64" s="17">
        <f>IF(D64="","",IF(COUNTIF($D$5:D64,D64)=1,ROUND(SUMIFS($C$5:$C$504,$D$5:$D$504,D64)-E64,2),0))</f>
        <v/>
      </c>
      <c r="G64" s="16">
        <f>IF(D64="","",IF(COUNTIF(Statement!$D$5:$D$504,D64)=0,"Missing from statement",IF(NOT(COUNTIF($D$5:D64,D64)=1),"Repeat line",IF(F64=0,"Matched","Amount differs"))))</f>
        <v/>
      </c>
      <c r="H64" s="16">
        <f>IF(D64="","",IF(COUNTIF($D$5:$D$504,D64)&gt;1,"Appears "&amp;COUNTIF($D$5:$D$504,D64)&amp;" times",""))</f>
        <v/>
      </c>
    </row>
    <row r="65">
      <c r="A65" s="13" t="n"/>
      <c r="B65" s="14" t="n"/>
      <c r="C65" s="15" t="n"/>
      <c r="D65" s="16">
        <f>IF(A65="","",UPPER(SUBSTITUTE(SUBSTITUTE(SUBSTITUTE(TRIM(A65),"-","")," ",""),"#","")))</f>
        <v/>
      </c>
      <c r="E65" s="17">
        <f>IF(D65="","",SUMIFS(Statement!$C$5:$C$504,Statement!$D$5:$D$504,D65))</f>
        <v/>
      </c>
      <c r="F65" s="17">
        <f>IF(D65="","",IF(COUNTIF($D$5:D65,D65)=1,ROUND(SUMIFS($C$5:$C$504,$D$5:$D$504,D65)-E65,2),0))</f>
        <v/>
      </c>
      <c r="G65" s="16">
        <f>IF(D65="","",IF(COUNTIF(Statement!$D$5:$D$504,D65)=0,"Missing from statement",IF(NOT(COUNTIF($D$5:D65,D65)=1),"Repeat line",IF(F65=0,"Matched","Amount differs"))))</f>
        <v/>
      </c>
      <c r="H65" s="16">
        <f>IF(D65="","",IF(COUNTIF($D$5:$D$504,D65)&gt;1,"Appears "&amp;COUNTIF($D$5:$D$504,D65)&amp;" times",""))</f>
        <v/>
      </c>
    </row>
    <row r="66">
      <c r="A66" s="13" t="n"/>
      <c r="B66" s="14" t="n"/>
      <c r="C66" s="15" t="n"/>
      <c r="D66" s="16">
        <f>IF(A66="","",UPPER(SUBSTITUTE(SUBSTITUTE(SUBSTITUTE(TRIM(A66),"-","")," ",""),"#","")))</f>
        <v/>
      </c>
      <c r="E66" s="17">
        <f>IF(D66="","",SUMIFS(Statement!$C$5:$C$504,Statement!$D$5:$D$504,D66))</f>
        <v/>
      </c>
      <c r="F66" s="17">
        <f>IF(D66="","",IF(COUNTIF($D$5:D66,D66)=1,ROUND(SUMIFS($C$5:$C$504,$D$5:$D$504,D66)-E66,2),0))</f>
        <v/>
      </c>
      <c r="G66" s="16">
        <f>IF(D66="","",IF(COUNTIF(Statement!$D$5:$D$504,D66)=0,"Missing from statement",IF(NOT(COUNTIF($D$5:D66,D66)=1),"Repeat line",IF(F66=0,"Matched","Amount differs"))))</f>
        <v/>
      </c>
      <c r="H66" s="16">
        <f>IF(D66="","",IF(COUNTIF($D$5:$D$504,D66)&gt;1,"Appears "&amp;COUNTIF($D$5:$D$504,D66)&amp;" times",""))</f>
        <v/>
      </c>
    </row>
    <row r="67">
      <c r="A67" s="13" t="n"/>
      <c r="B67" s="14" t="n"/>
      <c r="C67" s="15" t="n"/>
      <c r="D67" s="16">
        <f>IF(A67="","",UPPER(SUBSTITUTE(SUBSTITUTE(SUBSTITUTE(TRIM(A67),"-","")," ",""),"#","")))</f>
        <v/>
      </c>
      <c r="E67" s="17">
        <f>IF(D67="","",SUMIFS(Statement!$C$5:$C$504,Statement!$D$5:$D$504,D67))</f>
        <v/>
      </c>
      <c r="F67" s="17">
        <f>IF(D67="","",IF(COUNTIF($D$5:D67,D67)=1,ROUND(SUMIFS($C$5:$C$504,$D$5:$D$504,D67)-E67,2),0))</f>
        <v/>
      </c>
      <c r="G67" s="16">
        <f>IF(D67="","",IF(COUNTIF(Statement!$D$5:$D$504,D67)=0,"Missing from statement",IF(NOT(COUNTIF($D$5:D67,D67)=1),"Repeat line",IF(F67=0,"Matched","Amount differs"))))</f>
        <v/>
      </c>
      <c r="H67" s="16">
        <f>IF(D67="","",IF(COUNTIF($D$5:$D$504,D67)&gt;1,"Appears "&amp;COUNTIF($D$5:$D$504,D67)&amp;" times",""))</f>
        <v/>
      </c>
    </row>
    <row r="68">
      <c r="A68" s="13" t="n"/>
      <c r="B68" s="14" t="n"/>
      <c r="C68" s="15" t="n"/>
      <c r="D68" s="16">
        <f>IF(A68="","",UPPER(SUBSTITUTE(SUBSTITUTE(SUBSTITUTE(TRIM(A68),"-","")," ",""),"#","")))</f>
        <v/>
      </c>
      <c r="E68" s="17">
        <f>IF(D68="","",SUMIFS(Statement!$C$5:$C$504,Statement!$D$5:$D$504,D68))</f>
        <v/>
      </c>
      <c r="F68" s="17">
        <f>IF(D68="","",IF(COUNTIF($D$5:D68,D68)=1,ROUND(SUMIFS($C$5:$C$504,$D$5:$D$504,D68)-E68,2),0))</f>
        <v/>
      </c>
      <c r="G68" s="16">
        <f>IF(D68="","",IF(COUNTIF(Statement!$D$5:$D$504,D68)=0,"Missing from statement",IF(NOT(COUNTIF($D$5:D68,D68)=1),"Repeat line",IF(F68=0,"Matched","Amount differs"))))</f>
        <v/>
      </c>
      <c r="H68" s="16">
        <f>IF(D68="","",IF(COUNTIF($D$5:$D$504,D68)&gt;1,"Appears "&amp;COUNTIF($D$5:$D$504,D68)&amp;" times",""))</f>
        <v/>
      </c>
    </row>
    <row r="69">
      <c r="A69" s="13" t="n"/>
      <c r="B69" s="14" t="n"/>
      <c r="C69" s="15" t="n"/>
      <c r="D69" s="16">
        <f>IF(A69="","",UPPER(SUBSTITUTE(SUBSTITUTE(SUBSTITUTE(TRIM(A69),"-","")," ",""),"#","")))</f>
        <v/>
      </c>
      <c r="E69" s="17">
        <f>IF(D69="","",SUMIFS(Statement!$C$5:$C$504,Statement!$D$5:$D$504,D69))</f>
        <v/>
      </c>
      <c r="F69" s="17">
        <f>IF(D69="","",IF(COUNTIF($D$5:D69,D69)=1,ROUND(SUMIFS($C$5:$C$504,$D$5:$D$504,D69)-E69,2),0))</f>
        <v/>
      </c>
      <c r="G69" s="16">
        <f>IF(D69="","",IF(COUNTIF(Statement!$D$5:$D$504,D69)=0,"Missing from statement",IF(NOT(COUNTIF($D$5:D69,D69)=1),"Repeat line",IF(F69=0,"Matched","Amount differs"))))</f>
        <v/>
      </c>
      <c r="H69" s="16">
        <f>IF(D69="","",IF(COUNTIF($D$5:$D$504,D69)&gt;1,"Appears "&amp;COUNTIF($D$5:$D$504,D69)&amp;" times",""))</f>
        <v/>
      </c>
    </row>
    <row r="70">
      <c r="A70" s="13" t="n"/>
      <c r="B70" s="14" t="n"/>
      <c r="C70" s="15" t="n"/>
      <c r="D70" s="16">
        <f>IF(A70="","",UPPER(SUBSTITUTE(SUBSTITUTE(SUBSTITUTE(TRIM(A70),"-","")," ",""),"#","")))</f>
        <v/>
      </c>
      <c r="E70" s="17">
        <f>IF(D70="","",SUMIFS(Statement!$C$5:$C$504,Statement!$D$5:$D$504,D70))</f>
        <v/>
      </c>
      <c r="F70" s="17">
        <f>IF(D70="","",IF(COUNTIF($D$5:D70,D70)=1,ROUND(SUMIFS($C$5:$C$504,$D$5:$D$504,D70)-E70,2),0))</f>
        <v/>
      </c>
      <c r="G70" s="16">
        <f>IF(D70="","",IF(COUNTIF(Statement!$D$5:$D$504,D70)=0,"Missing from statement",IF(NOT(COUNTIF($D$5:D70,D70)=1),"Repeat line",IF(F70=0,"Matched","Amount differs"))))</f>
        <v/>
      </c>
      <c r="H70" s="16">
        <f>IF(D70="","",IF(COUNTIF($D$5:$D$504,D70)&gt;1,"Appears "&amp;COUNTIF($D$5:$D$504,D70)&amp;" times",""))</f>
        <v/>
      </c>
    </row>
    <row r="71">
      <c r="A71" s="13" t="n"/>
      <c r="B71" s="14" t="n"/>
      <c r="C71" s="15" t="n"/>
      <c r="D71" s="16">
        <f>IF(A71="","",UPPER(SUBSTITUTE(SUBSTITUTE(SUBSTITUTE(TRIM(A71),"-","")," ",""),"#","")))</f>
        <v/>
      </c>
      <c r="E71" s="17">
        <f>IF(D71="","",SUMIFS(Statement!$C$5:$C$504,Statement!$D$5:$D$504,D71))</f>
        <v/>
      </c>
      <c r="F71" s="17">
        <f>IF(D71="","",IF(COUNTIF($D$5:D71,D71)=1,ROUND(SUMIFS($C$5:$C$504,$D$5:$D$504,D71)-E71,2),0))</f>
        <v/>
      </c>
      <c r="G71" s="16">
        <f>IF(D71="","",IF(COUNTIF(Statement!$D$5:$D$504,D71)=0,"Missing from statement",IF(NOT(COUNTIF($D$5:D71,D71)=1),"Repeat line",IF(F71=0,"Matched","Amount differs"))))</f>
        <v/>
      </c>
      <c r="H71" s="16">
        <f>IF(D71="","",IF(COUNTIF($D$5:$D$504,D71)&gt;1,"Appears "&amp;COUNTIF($D$5:$D$504,D71)&amp;" times",""))</f>
        <v/>
      </c>
    </row>
    <row r="72">
      <c r="A72" s="13" t="n"/>
      <c r="B72" s="14" t="n"/>
      <c r="C72" s="15" t="n"/>
      <c r="D72" s="16">
        <f>IF(A72="","",UPPER(SUBSTITUTE(SUBSTITUTE(SUBSTITUTE(TRIM(A72),"-","")," ",""),"#","")))</f>
        <v/>
      </c>
      <c r="E72" s="17">
        <f>IF(D72="","",SUMIFS(Statement!$C$5:$C$504,Statement!$D$5:$D$504,D72))</f>
        <v/>
      </c>
      <c r="F72" s="17">
        <f>IF(D72="","",IF(COUNTIF($D$5:D72,D72)=1,ROUND(SUMIFS($C$5:$C$504,$D$5:$D$504,D72)-E72,2),0))</f>
        <v/>
      </c>
      <c r="G72" s="16">
        <f>IF(D72="","",IF(COUNTIF(Statement!$D$5:$D$504,D72)=0,"Missing from statement",IF(NOT(COUNTIF($D$5:D72,D72)=1),"Repeat line",IF(F72=0,"Matched","Amount differs"))))</f>
        <v/>
      </c>
      <c r="H72" s="16">
        <f>IF(D72="","",IF(COUNTIF($D$5:$D$504,D72)&gt;1,"Appears "&amp;COUNTIF($D$5:$D$504,D72)&amp;" times",""))</f>
        <v/>
      </c>
    </row>
    <row r="73">
      <c r="A73" s="13" t="n"/>
      <c r="B73" s="14" t="n"/>
      <c r="C73" s="15" t="n"/>
      <c r="D73" s="16">
        <f>IF(A73="","",UPPER(SUBSTITUTE(SUBSTITUTE(SUBSTITUTE(TRIM(A73),"-","")," ",""),"#","")))</f>
        <v/>
      </c>
      <c r="E73" s="17">
        <f>IF(D73="","",SUMIFS(Statement!$C$5:$C$504,Statement!$D$5:$D$504,D73))</f>
        <v/>
      </c>
      <c r="F73" s="17">
        <f>IF(D73="","",IF(COUNTIF($D$5:D73,D73)=1,ROUND(SUMIFS($C$5:$C$504,$D$5:$D$504,D73)-E73,2),0))</f>
        <v/>
      </c>
      <c r="G73" s="16">
        <f>IF(D73="","",IF(COUNTIF(Statement!$D$5:$D$504,D73)=0,"Missing from statement",IF(NOT(COUNTIF($D$5:D73,D73)=1),"Repeat line",IF(F73=0,"Matched","Amount differs"))))</f>
        <v/>
      </c>
      <c r="H73" s="16">
        <f>IF(D73="","",IF(COUNTIF($D$5:$D$504,D73)&gt;1,"Appears "&amp;COUNTIF($D$5:$D$504,D73)&amp;" times",""))</f>
        <v/>
      </c>
    </row>
    <row r="74">
      <c r="A74" s="13" t="n"/>
      <c r="B74" s="14" t="n"/>
      <c r="C74" s="15" t="n"/>
      <c r="D74" s="16">
        <f>IF(A74="","",UPPER(SUBSTITUTE(SUBSTITUTE(SUBSTITUTE(TRIM(A74),"-","")," ",""),"#","")))</f>
        <v/>
      </c>
      <c r="E74" s="17">
        <f>IF(D74="","",SUMIFS(Statement!$C$5:$C$504,Statement!$D$5:$D$504,D74))</f>
        <v/>
      </c>
      <c r="F74" s="17">
        <f>IF(D74="","",IF(COUNTIF($D$5:D74,D74)=1,ROUND(SUMIFS($C$5:$C$504,$D$5:$D$504,D74)-E74,2),0))</f>
        <v/>
      </c>
      <c r="G74" s="16">
        <f>IF(D74="","",IF(COUNTIF(Statement!$D$5:$D$504,D74)=0,"Missing from statement",IF(NOT(COUNTIF($D$5:D74,D74)=1),"Repeat line",IF(F74=0,"Matched","Amount differs"))))</f>
        <v/>
      </c>
      <c r="H74" s="16">
        <f>IF(D74="","",IF(COUNTIF($D$5:$D$504,D74)&gt;1,"Appears "&amp;COUNTIF($D$5:$D$504,D74)&amp;" times",""))</f>
        <v/>
      </c>
    </row>
    <row r="75">
      <c r="A75" s="13" t="n"/>
      <c r="B75" s="14" t="n"/>
      <c r="C75" s="15" t="n"/>
      <c r="D75" s="16">
        <f>IF(A75="","",UPPER(SUBSTITUTE(SUBSTITUTE(SUBSTITUTE(TRIM(A75),"-","")," ",""),"#","")))</f>
        <v/>
      </c>
      <c r="E75" s="17">
        <f>IF(D75="","",SUMIFS(Statement!$C$5:$C$504,Statement!$D$5:$D$504,D75))</f>
        <v/>
      </c>
      <c r="F75" s="17">
        <f>IF(D75="","",IF(COUNTIF($D$5:D75,D75)=1,ROUND(SUMIFS($C$5:$C$504,$D$5:$D$504,D75)-E75,2),0))</f>
        <v/>
      </c>
      <c r="G75" s="16">
        <f>IF(D75="","",IF(COUNTIF(Statement!$D$5:$D$504,D75)=0,"Missing from statement",IF(NOT(COUNTIF($D$5:D75,D75)=1),"Repeat line",IF(F75=0,"Matched","Amount differs"))))</f>
        <v/>
      </c>
      <c r="H75" s="16">
        <f>IF(D75="","",IF(COUNTIF($D$5:$D$504,D75)&gt;1,"Appears "&amp;COUNTIF($D$5:$D$504,D75)&amp;" times",""))</f>
        <v/>
      </c>
    </row>
    <row r="76">
      <c r="A76" s="13" t="n"/>
      <c r="B76" s="14" t="n"/>
      <c r="C76" s="15" t="n"/>
      <c r="D76" s="16">
        <f>IF(A76="","",UPPER(SUBSTITUTE(SUBSTITUTE(SUBSTITUTE(TRIM(A76),"-","")," ",""),"#","")))</f>
        <v/>
      </c>
      <c r="E76" s="17">
        <f>IF(D76="","",SUMIFS(Statement!$C$5:$C$504,Statement!$D$5:$D$504,D76))</f>
        <v/>
      </c>
      <c r="F76" s="17">
        <f>IF(D76="","",IF(COUNTIF($D$5:D76,D76)=1,ROUND(SUMIFS($C$5:$C$504,$D$5:$D$504,D76)-E76,2),0))</f>
        <v/>
      </c>
      <c r="G76" s="16">
        <f>IF(D76="","",IF(COUNTIF(Statement!$D$5:$D$504,D76)=0,"Missing from statement",IF(NOT(COUNTIF($D$5:D76,D76)=1),"Repeat line",IF(F76=0,"Matched","Amount differs"))))</f>
        <v/>
      </c>
      <c r="H76" s="16">
        <f>IF(D76="","",IF(COUNTIF($D$5:$D$504,D76)&gt;1,"Appears "&amp;COUNTIF($D$5:$D$504,D76)&amp;" times",""))</f>
        <v/>
      </c>
    </row>
    <row r="77">
      <c r="A77" s="13" t="n"/>
      <c r="B77" s="14" t="n"/>
      <c r="C77" s="15" t="n"/>
      <c r="D77" s="16">
        <f>IF(A77="","",UPPER(SUBSTITUTE(SUBSTITUTE(SUBSTITUTE(TRIM(A77),"-","")," ",""),"#","")))</f>
        <v/>
      </c>
      <c r="E77" s="17">
        <f>IF(D77="","",SUMIFS(Statement!$C$5:$C$504,Statement!$D$5:$D$504,D77))</f>
        <v/>
      </c>
      <c r="F77" s="17">
        <f>IF(D77="","",IF(COUNTIF($D$5:D77,D77)=1,ROUND(SUMIFS($C$5:$C$504,$D$5:$D$504,D77)-E77,2),0))</f>
        <v/>
      </c>
      <c r="G77" s="16">
        <f>IF(D77="","",IF(COUNTIF(Statement!$D$5:$D$504,D77)=0,"Missing from statement",IF(NOT(COUNTIF($D$5:D77,D77)=1),"Repeat line",IF(F77=0,"Matched","Amount differs"))))</f>
        <v/>
      </c>
      <c r="H77" s="16">
        <f>IF(D77="","",IF(COUNTIF($D$5:$D$504,D77)&gt;1,"Appears "&amp;COUNTIF($D$5:$D$504,D77)&amp;" times",""))</f>
        <v/>
      </c>
    </row>
    <row r="78">
      <c r="A78" s="13" t="n"/>
      <c r="B78" s="14" t="n"/>
      <c r="C78" s="15" t="n"/>
      <c r="D78" s="16">
        <f>IF(A78="","",UPPER(SUBSTITUTE(SUBSTITUTE(SUBSTITUTE(TRIM(A78),"-","")," ",""),"#","")))</f>
        <v/>
      </c>
      <c r="E78" s="17">
        <f>IF(D78="","",SUMIFS(Statement!$C$5:$C$504,Statement!$D$5:$D$504,D78))</f>
        <v/>
      </c>
      <c r="F78" s="17">
        <f>IF(D78="","",IF(COUNTIF($D$5:D78,D78)=1,ROUND(SUMIFS($C$5:$C$504,$D$5:$D$504,D78)-E78,2),0))</f>
        <v/>
      </c>
      <c r="G78" s="16">
        <f>IF(D78="","",IF(COUNTIF(Statement!$D$5:$D$504,D78)=0,"Missing from statement",IF(NOT(COUNTIF($D$5:D78,D78)=1),"Repeat line",IF(F78=0,"Matched","Amount differs"))))</f>
        <v/>
      </c>
      <c r="H78" s="16">
        <f>IF(D78="","",IF(COUNTIF($D$5:$D$504,D78)&gt;1,"Appears "&amp;COUNTIF($D$5:$D$504,D78)&amp;" times",""))</f>
        <v/>
      </c>
    </row>
    <row r="79">
      <c r="A79" s="13" t="n"/>
      <c r="B79" s="14" t="n"/>
      <c r="C79" s="15" t="n"/>
      <c r="D79" s="16">
        <f>IF(A79="","",UPPER(SUBSTITUTE(SUBSTITUTE(SUBSTITUTE(TRIM(A79),"-","")," ",""),"#","")))</f>
        <v/>
      </c>
      <c r="E79" s="17">
        <f>IF(D79="","",SUMIFS(Statement!$C$5:$C$504,Statement!$D$5:$D$504,D79))</f>
        <v/>
      </c>
      <c r="F79" s="17">
        <f>IF(D79="","",IF(COUNTIF($D$5:D79,D79)=1,ROUND(SUMIFS($C$5:$C$504,$D$5:$D$504,D79)-E79,2),0))</f>
        <v/>
      </c>
      <c r="G79" s="16">
        <f>IF(D79="","",IF(COUNTIF(Statement!$D$5:$D$504,D79)=0,"Missing from statement",IF(NOT(COUNTIF($D$5:D79,D79)=1),"Repeat line",IF(F79=0,"Matched","Amount differs"))))</f>
        <v/>
      </c>
      <c r="H79" s="16">
        <f>IF(D79="","",IF(COUNTIF($D$5:$D$504,D79)&gt;1,"Appears "&amp;COUNTIF($D$5:$D$504,D79)&amp;" times",""))</f>
        <v/>
      </c>
    </row>
    <row r="80">
      <c r="A80" s="13" t="n"/>
      <c r="B80" s="14" t="n"/>
      <c r="C80" s="15" t="n"/>
      <c r="D80" s="16">
        <f>IF(A80="","",UPPER(SUBSTITUTE(SUBSTITUTE(SUBSTITUTE(TRIM(A80),"-","")," ",""),"#","")))</f>
        <v/>
      </c>
      <c r="E80" s="17">
        <f>IF(D80="","",SUMIFS(Statement!$C$5:$C$504,Statement!$D$5:$D$504,D80))</f>
        <v/>
      </c>
      <c r="F80" s="17">
        <f>IF(D80="","",IF(COUNTIF($D$5:D80,D80)=1,ROUND(SUMIFS($C$5:$C$504,$D$5:$D$504,D80)-E80,2),0))</f>
        <v/>
      </c>
      <c r="G80" s="16">
        <f>IF(D80="","",IF(COUNTIF(Statement!$D$5:$D$504,D80)=0,"Missing from statement",IF(NOT(COUNTIF($D$5:D80,D80)=1),"Repeat line",IF(F80=0,"Matched","Amount differs"))))</f>
        <v/>
      </c>
      <c r="H80" s="16">
        <f>IF(D80="","",IF(COUNTIF($D$5:$D$504,D80)&gt;1,"Appears "&amp;COUNTIF($D$5:$D$504,D80)&amp;" times",""))</f>
        <v/>
      </c>
    </row>
    <row r="81">
      <c r="A81" s="13" t="n"/>
      <c r="B81" s="14" t="n"/>
      <c r="C81" s="15" t="n"/>
      <c r="D81" s="16">
        <f>IF(A81="","",UPPER(SUBSTITUTE(SUBSTITUTE(SUBSTITUTE(TRIM(A81),"-","")," ",""),"#","")))</f>
        <v/>
      </c>
      <c r="E81" s="17">
        <f>IF(D81="","",SUMIFS(Statement!$C$5:$C$504,Statement!$D$5:$D$504,D81))</f>
        <v/>
      </c>
      <c r="F81" s="17">
        <f>IF(D81="","",IF(COUNTIF($D$5:D81,D81)=1,ROUND(SUMIFS($C$5:$C$504,$D$5:$D$504,D81)-E81,2),0))</f>
        <v/>
      </c>
      <c r="G81" s="16">
        <f>IF(D81="","",IF(COUNTIF(Statement!$D$5:$D$504,D81)=0,"Missing from statement",IF(NOT(COUNTIF($D$5:D81,D81)=1),"Repeat line",IF(F81=0,"Matched","Amount differs"))))</f>
        <v/>
      </c>
      <c r="H81" s="16">
        <f>IF(D81="","",IF(COUNTIF($D$5:$D$504,D81)&gt;1,"Appears "&amp;COUNTIF($D$5:$D$504,D81)&amp;" times",""))</f>
        <v/>
      </c>
    </row>
    <row r="82">
      <c r="A82" s="13" t="n"/>
      <c r="B82" s="14" t="n"/>
      <c r="C82" s="15" t="n"/>
      <c r="D82" s="16">
        <f>IF(A82="","",UPPER(SUBSTITUTE(SUBSTITUTE(SUBSTITUTE(TRIM(A82),"-","")," ",""),"#","")))</f>
        <v/>
      </c>
      <c r="E82" s="17">
        <f>IF(D82="","",SUMIFS(Statement!$C$5:$C$504,Statement!$D$5:$D$504,D82))</f>
        <v/>
      </c>
      <c r="F82" s="17">
        <f>IF(D82="","",IF(COUNTIF($D$5:D82,D82)=1,ROUND(SUMIFS($C$5:$C$504,$D$5:$D$504,D82)-E82,2),0))</f>
        <v/>
      </c>
      <c r="G82" s="16">
        <f>IF(D82="","",IF(COUNTIF(Statement!$D$5:$D$504,D82)=0,"Missing from statement",IF(NOT(COUNTIF($D$5:D82,D82)=1),"Repeat line",IF(F82=0,"Matched","Amount differs"))))</f>
        <v/>
      </c>
      <c r="H82" s="16">
        <f>IF(D82="","",IF(COUNTIF($D$5:$D$504,D82)&gt;1,"Appears "&amp;COUNTIF($D$5:$D$504,D82)&amp;" times",""))</f>
        <v/>
      </c>
    </row>
    <row r="83">
      <c r="A83" s="13" t="n"/>
      <c r="B83" s="14" t="n"/>
      <c r="C83" s="15" t="n"/>
      <c r="D83" s="16">
        <f>IF(A83="","",UPPER(SUBSTITUTE(SUBSTITUTE(SUBSTITUTE(TRIM(A83),"-","")," ",""),"#","")))</f>
        <v/>
      </c>
      <c r="E83" s="17">
        <f>IF(D83="","",SUMIFS(Statement!$C$5:$C$504,Statement!$D$5:$D$504,D83))</f>
        <v/>
      </c>
      <c r="F83" s="17">
        <f>IF(D83="","",IF(COUNTIF($D$5:D83,D83)=1,ROUND(SUMIFS($C$5:$C$504,$D$5:$D$504,D83)-E83,2),0))</f>
        <v/>
      </c>
      <c r="G83" s="16">
        <f>IF(D83="","",IF(COUNTIF(Statement!$D$5:$D$504,D83)=0,"Missing from statement",IF(NOT(COUNTIF($D$5:D83,D83)=1),"Repeat line",IF(F83=0,"Matched","Amount differs"))))</f>
        <v/>
      </c>
      <c r="H83" s="16">
        <f>IF(D83="","",IF(COUNTIF($D$5:$D$504,D83)&gt;1,"Appears "&amp;COUNTIF($D$5:$D$504,D83)&amp;" times",""))</f>
        <v/>
      </c>
    </row>
    <row r="84">
      <c r="A84" s="13" t="n"/>
      <c r="B84" s="14" t="n"/>
      <c r="C84" s="15" t="n"/>
      <c r="D84" s="16">
        <f>IF(A84="","",UPPER(SUBSTITUTE(SUBSTITUTE(SUBSTITUTE(TRIM(A84),"-","")," ",""),"#","")))</f>
        <v/>
      </c>
      <c r="E84" s="17">
        <f>IF(D84="","",SUMIFS(Statement!$C$5:$C$504,Statement!$D$5:$D$504,D84))</f>
        <v/>
      </c>
      <c r="F84" s="17">
        <f>IF(D84="","",IF(COUNTIF($D$5:D84,D84)=1,ROUND(SUMIFS($C$5:$C$504,$D$5:$D$504,D84)-E84,2),0))</f>
        <v/>
      </c>
      <c r="G84" s="16">
        <f>IF(D84="","",IF(COUNTIF(Statement!$D$5:$D$504,D84)=0,"Missing from statement",IF(NOT(COUNTIF($D$5:D84,D84)=1),"Repeat line",IF(F84=0,"Matched","Amount differs"))))</f>
        <v/>
      </c>
      <c r="H84" s="16">
        <f>IF(D84="","",IF(COUNTIF($D$5:$D$504,D84)&gt;1,"Appears "&amp;COUNTIF($D$5:$D$504,D84)&amp;" times",""))</f>
        <v/>
      </c>
    </row>
    <row r="85">
      <c r="A85" s="13" t="n"/>
      <c r="B85" s="14" t="n"/>
      <c r="C85" s="15" t="n"/>
      <c r="D85" s="16">
        <f>IF(A85="","",UPPER(SUBSTITUTE(SUBSTITUTE(SUBSTITUTE(TRIM(A85),"-","")," ",""),"#","")))</f>
        <v/>
      </c>
      <c r="E85" s="17">
        <f>IF(D85="","",SUMIFS(Statement!$C$5:$C$504,Statement!$D$5:$D$504,D85))</f>
        <v/>
      </c>
      <c r="F85" s="17">
        <f>IF(D85="","",IF(COUNTIF($D$5:D85,D85)=1,ROUND(SUMIFS($C$5:$C$504,$D$5:$D$504,D85)-E85,2),0))</f>
        <v/>
      </c>
      <c r="G85" s="16">
        <f>IF(D85="","",IF(COUNTIF(Statement!$D$5:$D$504,D85)=0,"Missing from statement",IF(NOT(COUNTIF($D$5:D85,D85)=1),"Repeat line",IF(F85=0,"Matched","Amount differs"))))</f>
        <v/>
      </c>
      <c r="H85" s="16">
        <f>IF(D85="","",IF(COUNTIF($D$5:$D$504,D85)&gt;1,"Appears "&amp;COUNTIF($D$5:$D$504,D85)&amp;" times",""))</f>
        <v/>
      </c>
    </row>
    <row r="86">
      <c r="A86" s="13" t="n"/>
      <c r="B86" s="14" t="n"/>
      <c r="C86" s="15" t="n"/>
      <c r="D86" s="16">
        <f>IF(A86="","",UPPER(SUBSTITUTE(SUBSTITUTE(SUBSTITUTE(TRIM(A86),"-","")," ",""),"#","")))</f>
        <v/>
      </c>
      <c r="E86" s="17">
        <f>IF(D86="","",SUMIFS(Statement!$C$5:$C$504,Statement!$D$5:$D$504,D86))</f>
        <v/>
      </c>
      <c r="F86" s="17">
        <f>IF(D86="","",IF(COUNTIF($D$5:D86,D86)=1,ROUND(SUMIFS($C$5:$C$504,$D$5:$D$504,D86)-E86,2),0))</f>
        <v/>
      </c>
      <c r="G86" s="16">
        <f>IF(D86="","",IF(COUNTIF(Statement!$D$5:$D$504,D86)=0,"Missing from statement",IF(NOT(COUNTIF($D$5:D86,D86)=1),"Repeat line",IF(F86=0,"Matched","Amount differs"))))</f>
        <v/>
      </c>
      <c r="H86" s="16">
        <f>IF(D86="","",IF(COUNTIF($D$5:$D$504,D86)&gt;1,"Appears "&amp;COUNTIF($D$5:$D$504,D86)&amp;" times",""))</f>
        <v/>
      </c>
    </row>
    <row r="87">
      <c r="A87" s="13" t="n"/>
      <c r="B87" s="14" t="n"/>
      <c r="C87" s="15" t="n"/>
      <c r="D87" s="16">
        <f>IF(A87="","",UPPER(SUBSTITUTE(SUBSTITUTE(SUBSTITUTE(TRIM(A87),"-","")," ",""),"#","")))</f>
        <v/>
      </c>
      <c r="E87" s="17">
        <f>IF(D87="","",SUMIFS(Statement!$C$5:$C$504,Statement!$D$5:$D$504,D87))</f>
        <v/>
      </c>
      <c r="F87" s="17">
        <f>IF(D87="","",IF(COUNTIF($D$5:D87,D87)=1,ROUND(SUMIFS($C$5:$C$504,$D$5:$D$504,D87)-E87,2),0))</f>
        <v/>
      </c>
      <c r="G87" s="16">
        <f>IF(D87="","",IF(COUNTIF(Statement!$D$5:$D$504,D87)=0,"Missing from statement",IF(NOT(COUNTIF($D$5:D87,D87)=1),"Repeat line",IF(F87=0,"Matched","Amount differs"))))</f>
        <v/>
      </c>
      <c r="H87" s="16">
        <f>IF(D87="","",IF(COUNTIF($D$5:$D$504,D87)&gt;1,"Appears "&amp;COUNTIF($D$5:$D$504,D87)&amp;" times",""))</f>
        <v/>
      </c>
    </row>
    <row r="88">
      <c r="A88" s="13" t="n"/>
      <c r="B88" s="14" t="n"/>
      <c r="C88" s="15" t="n"/>
      <c r="D88" s="16">
        <f>IF(A88="","",UPPER(SUBSTITUTE(SUBSTITUTE(SUBSTITUTE(TRIM(A88),"-","")," ",""),"#","")))</f>
        <v/>
      </c>
      <c r="E88" s="17">
        <f>IF(D88="","",SUMIFS(Statement!$C$5:$C$504,Statement!$D$5:$D$504,D88))</f>
        <v/>
      </c>
      <c r="F88" s="17">
        <f>IF(D88="","",IF(COUNTIF($D$5:D88,D88)=1,ROUND(SUMIFS($C$5:$C$504,$D$5:$D$504,D88)-E88,2),0))</f>
        <v/>
      </c>
      <c r="G88" s="16">
        <f>IF(D88="","",IF(COUNTIF(Statement!$D$5:$D$504,D88)=0,"Missing from statement",IF(NOT(COUNTIF($D$5:D88,D88)=1),"Repeat line",IF(F88=0,"Matched","Amount differs"))))</f>
        <v/>
      </c>
      <c r="H88" s="16">
        <f>IF(D88="","",IF(COUNTIF($D$5:$D$504,D88)&gt;1,"Appears "&amp;COUNTIF($D$5:$D$504,D88)&amp;" times",""))</f>
        <v/>
      </c>
    </row>
    <row r="89">
      <c r="A89" s="13" t="n"/>
      <c r="B89" s="14" t="n"/>
      <c r="C89" s="15" t="n"/>
      <c r="D89" s="16">
        <f>IF(A89="","",UPPER(SUBSTITUTE(SUBSTITUTE(SUBSTITUTE(TRIM(A89),"-","")," ",""),"#","")))</f>
        <v/>
      </c>
      <c r="E89" s="17">
        <f>IF(D89="","",SUMIFS(Statement!$C$5:$C$504,Statement!$D$5:$D$504,D89))</f>
        <v/>
      </c>
      <c r="F89" s="17">
        <f>IF(D89="","",IF(COUNTIF($D$5:D89,D89)=1,ROUND(SUMIFS($C$5:$C$504,$D$5:$D$504,D89)-E89,2),0))</f>
        <v/>
      </c>
      <c r="G89" s="16">
        <f>IF(D89="","",IF(COUNTIF(Statement!$D$5:$D$504,D89)=0,"Missing from statement",IF(NOT(COUNTIF($D$5:D89,D89)=1),"Repeat line",IF(F89=0,"Matched","Amount differs"))))</f>
        <v/>
      </c>
      <c r="H89" s="16">
        <f>IF(D89="","",IF(COUNTIF($D$5:$D$504,D89)&gt;1,"Appears "&amp;COUNTIF($D$5:$D$504,D89)&amp;" times",""))</f>
        <v/>
      </c>
    </row>
    <row r="90">
      <c r="A90" s="13" t="n"/>
      <c r="B90" s="14" t="n"/>
      <c r="C90" s="15" t="n"/>
      <c r="D90" s="16">
        <f>IF(A90="","",UPPER(SUBSTITUTE(SUBSTITUTE(SUBSTITUTE(TRIM(A90),"-","")," ",""),"#","")))</f>
        <v/>
      </c>
      <c r="E90" s="17">
        <f>IF(D90="","",SUMIFS(Statement!$C$5:$C$504,Statement!$D$5:$D$504,D90))</f>
        <v/>
      </c>
      <c r="F90" s="17">
        <f>IF(D90="","",IF(COUNTIF($D$5:D90,D90)=1,ROUND(SUMIFS($C$5:$C$504,$D$5:$D$504,D90)-E90,2),0))</f>
        <v/>
      </c>
      <c r="G90" s="16">
        <f>IF(D90="","",IF(COUNTIF(Statement!$D$5:$D$504,D90)=0,"Missing from statement",IF(NOT(COUNTIF($D$5:D90,D90)=1),"Repeat line",IF(F90=0,"Matched","Amount differs"))))</f>
        <v/>
      </c>
      <c r="H90" s="16">
        <f>IF(D90="","",IF(COUNTIF($D$5:$D$504,D90)&gt;1,"Appears "&amp;COUNTIF($D$5:$D$504,D90)&amp;" times",""))</f>
        <v/>
      </c>
    </row>
    <row r="91">
      <c r="A91" s="13" t="n"/>
      <c r="B91" s="14" t="n"/>
      <c r="C91" s="15" t="n"/>
      <c r="D91" s="16">
        <f>IF(A91="","",UPPER(SUBSTITUTE(SUBSTITUTE(SUBSTITUTE(TRIM(A91),"-","")," ",""),"#","")))</f>
        <v/>
      </c>
      <c r="E91" s="17">
        <f>IF(D91="","",SUMIFS(Statement!$C$5:$C$504,Statement!$D$5:$D$504,D91))</f>
        <v/>
      </c>
      <c r="F91" s="17">
        <f>IF(D91="","",IF(COUNTIF($D$5:D91,D91)=1,ROUND(SUMIFS($C$5:$C$504,$D$5:$D$504,D91)-E91,2),0))</f>
        <v/>
      </c>
      <c r="G91" s="16">
        <f>IF(D91="","",IF(COUNTIF(Statement!$D$5:$D$504,D91)=0,"Missing from statement",IF(NOT(COUNTIF($D$5:D91,D91)=1),"Repeat line",IF(F91=0,"Matched","Amount differs"))))</f>
        <v/>
      </c>
      <c r="H91" s="16">
        <f>IF(D91="","",IF(COUNTIF($D$5:$D$504,D91)&gt;1,"Appears "&amp;COUNTIF($D$5:$D$504,D91)&amp;" times",""))</f>
        <v/>
      </c>
    </row>
    <row r="92">
      <c r="A92" s="13" t="n"/>
      <c r="B92" s="14" t="n"/>
      <c r="C92" s="15" t="n"/>
      <c r="D92" s="16">
        <f>IF(A92="","",UPPER(SUBSTITUTE(SUBSTITUTE(SUBSTITUTE(TRIM(A92),"-","")," ",""),"#","")))</f>
        <v/>
      </c>
      <c r="E92" s="17">
        <f>IF(D92="","",SUMIFS(Statement!$C$5:$C$504,Statement!$D$5:$D$504,D92))</f>
        <v/>
      </c>
      <c r="F92" s="17">
        <f>IF(D92="","",IF(COUNTIF($D$5:D92,D92)=1,ROUND(SUMIFS($C$5:$C$504,$D$5:$D$504,D92)-E92,2),0))</f>
        <v/>
      </c>
      <c r="G92" s="16">
        <f>IF(D92="","",IF(COUNTIF(Statement!$D$5:$D$504,D92)=0,"Missing from statement",IF(NOT(COUNTIF($D$5:D92,D92)=1),"Repeat line",IF(F92=0,"Matched","Amount differs"))))</f>
        <v/>
      </c>
      <c r="H92" s="16">
        <f>IF(D92="","",IF(COUNTIF($D$5:$D$504,D92)&gt;1,"Appears "&amp;COUNTIF($D$5:$D$504,D92)&amp;" times",""))</f>
        <v/>
      </c>
    </row>
    <row r="93">
      <c r="A93" s="13" t="n"/>
      <c r="B93" s="14" t="n"/>
      <c r="C93" s="15" t="n"/>
      <c r="D93" s="16">
        <f>IF(A93="","",UPPER(SUBSTITUTE(SUBSTITUTE(SUBSTITUTE(TRIM(A93),"-","")," ",""),"#","")))</f>
        <v/>
      </c>
      <c r="E93" s="17">
        <f>IF(D93="","",SUMIFS(Statement!$C$5:$C$504,Statement!$D$5:$D$504,D93))</f>
        <v/>
      </c>
      <c r="F93" s="17">
        <f>IF(D93="","",IF(COUNTIF($D$5:D93,D93)=1,ROUND(SUMIFS($C$5:$C$504,$D$5:$D$504,D93)-E93,2),0))</f>
        <v/>
      </c>
      <c r="G93" s="16">
        <f>IF(D93="","",IF(COUNTIF(Statement!$D$5:$D$504,D93)=0,"Missing from statement",IF(NOT(COUNTIF($D$5:D93,D93)=1),"Repeat line",IF(F93=0,"Matched","Amount differs"))))</f>
        <v/>
      </c>
      <c r="H93" s="16">
        <f>IF(D93="","",IF(COUNTIF($D$5:$D$504,D93)&gt;1,"Appears "&amp;COUNTIF($D$5:$D$504,D93)&amp;" times",""))</f>
        <v/>
      </c>
    </row>
    <row r="94">
      <c r="A94" s="13" t="n"/>
      <c r="B94" s="14" t="n"/>
      <c r="C94" s="15" t="n"/>
      <c r="D94" s="16">
        <f>IF(A94="","",UPPER(SUBSTITUTE(SUBSTITUTE(SUBSTITUTE(TRIM(A94),"-","")," ",""),"#","")))</f>
        <v/>
      </c>
      <c r="E94" s="17">
        <f>IF(D94="","",SUMIFS(Statement!$C$5:$C$504,Statement!$D$5:$D$504,D94))</f>
        <v/>
      </c>
      <c r="F94" s="17">
        <f>IF(D94="","",IF(COUNTIF($D$5:D94,D94)=1,ROUND(SUMIFS($C$5:$C$504,$D$5:$D$504,D94)-E94,2),0))</f>
        <v/>
      </c>
      <c r="G94" s="16">
        <f>IF(D94="","",IF(COUNTIF(Statement!$D$5:$D$504,D94)=0,"Missing from statement",IF(NOT(COUNTIF($D$5:D94,D94)=1),"Repeat line",IF(F94=0,"Matched","Amount differs"))))</f>
        <v/>
      </c>
      <c r="H94" s="16">
        <f>IF(D94="","",IF(COUNTIF($D$5:$D$504,D94)&gt;1,"Appears "&amp;COUNTIF($D$5:$D$504,D94)&amp;" times",""))</f>
        <v/>
      </c>
    </row>
    <row r="95">
      <c r="A95" s="13" t="n"/>
      <c r="B95" s="14" t="n"/>
      <c r="C95" s="15" t="n"/>
      <c r="D95" s="16">
        <f>IF(A95="","",UPPER(SUBSTITUTE(SUBSTITUTE(SUBSTITUTE(TRIM(A95),"-","")," ",""),"#","")))</f>
        <v/>
      </c>
      <c r="E95" s="17">
        <f>IF(D95="","",SUMIFS(Statement!$C$5:$C$504,Statement!$D$5:$D$504,D95))</f>
        <v/>
      </c>
      <c r="F95" s="17">
        <f>IF(D95="","",IF(COUNTIF($D$5:D95,D95)=1,ROUND(SUMIFS($C$5:$C$504,$D$5:$D$504,D95)-E95,2),0))</f>
        <v/>
      </c>
      <c r="G95" s="16">
        <f>IF(D95="","",IF(COUNTIF(Statement!$D$5:$D$504,D95)=0,"Missing from statement",IF(NOT(COUNTIF($D$5:D95,D95)=1),"Repeat line",IF(F95=0,"Matched","Amount differs"))))</f>
        <v/>
      </c>
      <c r="H95" s="16">
        <f>IF(D95="","",IF(COUNTIF($D$5:$D$504,D95)&gt;1,"Appears "&amp;COUNTIF($D$5:$D$504,D95)&amp;" times",""))</f>
        <v/>
      </c>
    </row>
    <row r="96">
      <c r="A96" s="13" t="n"/>
      <c r="B96" s="14" t="n"/>
      <c r="C96" s="15" t="n"/>
      <c r="D96" s="16">
        <f>IF(A96="","",UPPER(SUBSTITUTE(SUBSTITUTE(SUBSTITUTE(TRIM(A96),"-","")," ",""),"#","")))</f>
        <v/>
      </c>
      <c r="E96" s="17">
        <f>IF(D96="","",SUMIFS(Statement!$C$5:$C$504,Statement!$D$5:$D$504,D96))</f>
        <v/>
      </c>
      <c r="F96" s="17">
        <f>IF(D96="","",IF(COUNTIF($D$5:D96,D96)=1,ROUND(SUMIFS($C$5:$C$504,$D$5:$D$504,D96)-E96,2),0))</f>
        <v/>
      </c>
      <c r="G96" s="16">
        <f>IF(D96="","",IF(COUNTIF(Statement!$D$5:$D$504,D96)=0,"Missing from statement",IF(NOT(COUNTIF($D$5:D96,D96)=1),"Repeat line",IF(F96=0,"Matched","Amount differs"))))</f>
        <v/>
      </c>
      <c r="H96" s="16">
        <f>IF(D96="","",IF(COUNTIF($D$5:$D$504,D96)&gt;1,"Appears "&amp;COUNTIF($D$5:$D$504,D96)&amp;" times",""))</f>
        <v/>
      </c>
    </row>
    <row r="97">
      <c r="A97" s="13" t="n"/>
      <c r="B97" s="14" t="n"/>
      <c r="C97" s="15" t="n"/>
      <c r="D97" s="16">
        <f>IF(A97="","",UPPER(SUBSTITUTE(SUBSTITUTE(SUBSTITUTE(TRIM(A97),"-","")," ",""),"#","")))</f>
        <v/>
      </c>
      <c r="E97" s="17">
        <f>IF(D97="","",SUMIFS(Statement!$C$5:$C$504,Statement!$D$5:$D$504,D97))</f>
        <v/>
      </c>
      <c r="F97" s="17">
        <f>IF(D97="","",IF(COUNTIF($D$5:D97,D97)=1,ROUND(SUMIFS($C$5:$C$504,$D$5:$D$504,D97)-E97,2),0))</f>
        <v/>
      </c>
      <c r="G97" s="16">
        <f>IF(D97="","",IF(COUNTIF(Statement!$D$5:$D$504,D97)=0,"Missing from statement",IF(NOT(COUNTIF($D$5:D97,D97)=1),"Repeat line",IF(F97=0,"Matched","Amount differs"))))</f>
        <v/>
      </c>
      <c r="H97" s="16">
        <f>IF(D97="","",IF(COUNTIF($D$5:$D$504,D97)&gt;1,"Appears "&amp;COUNTIF($D$5:$D$504,D97)&amp;" times",""))</f>
        <v/>
      </c>
    </row>
    <row r="98">
      <c r="A98" s="13" t="n"/>
      <c r="B98" s="14" t="n"/>
      <c r="C98" s="15" t="n"/>
      <c r="D98" s="16">
        <f>IF(A98="","",UPPER(SUBSTITUTE(SUBSTITUTE(SUBSTITUTE(TRIM(A98),"-","")," ",""),"#","")))</f>
        <v/>
      </c>
      <c r="E98" s="17">
        <f>IF(D98="","",SUMIFS(Statement!$C$5:$C$504,Statement!$D$5:$D$504,D98))</f>
        <v/>
      </c>
      <c r="F98" s="17">
        <f>IF(D98="","",IF(COUNTIF($D$5:D98,D98)=1,ROUND(SUMIFS($C$5:$C$504,$D$5:$D$504,D98)-E98,2),0))</f>
        <v/>
      </c>
      <c r="G98" s="16">
        <f>IF(D98="","",IF(COUNTIF(Statement!$D$5:$D$504,D98)=0,"Missing from statement",IF(NOT(COUNTIF($D$5:D98,D98)=1),"Repeat line",IF(F98=0,"Matched","Amount differs"))))</f>
        <v/>
      </c>
      <c r="H98" s="16">
        <f>IF(D98="","",IF(COUNTIF($D$5:$D$504,D98)&gt;1,"Appears "&amp;COUNTIF($D$5:$D$504,D98)&amp;" times",""))</f>
        <v/>
      </c>
    </row>
    <row r="99">
      <c r="A99" s="13" t="n"/>
      <c r="B99" s="14" t="n"/>
      <c r="C99" s="15" t="n"/>
      <c r="D99" s="16">
        <f>IF(A99="","",UPPER(SUBSTITUTE(SUBSTITUTE(SUBSTITUTE(TRIM(A99),"-","")," ",""),"#","")))</f>
        <v/>
      </c>
      <c r="E99" s="17">
        <f>IF(D99="","",SUMIFS(Statement!$C$5:$C$504,Statement!$D$5:$D$504,D99))</f>
        <v/>
      </c>
      <c r="F99" s="17">
        <f>IF(D99="","",IF(COUNTIF($D$5:D99,D99)=1,ROUND(SUMIFS($C$5:$C$504,$D$5:$D$504,D99)-E99,2),0))</f>
        <v/>
      </c>
      <c r="G99" s="16">
        <f>IF(D99="","",IF(COUNTIF(Statement!$D$5:$D$504,D99)=0,"Missing from statement",IF(NOT(COUNTIF($D$5:D99,D99)=1),"Repeat line",IF(F99=0,"Matched","Amount differs"))))</f>
        <v/>
      </c>
      <c r="H99" s="16">
        <f>IF(D99="","",IF(COUNTIF($D$5:$D$504,D99)&gt;1,"Appears "&amp;COUNTIF($D$5:$D$504,D99)&amp;" times",""))</f>
        <v/>
      </c>
    </row>
    <row r="100">
      <c r="A100" s="13" t="n"/>
      <c r="B100" s="14" t="n"/>
      <c r="C100" s="15" t="n"/>
      <c r="D100" s="16">
        <f>IF(A100="","",UPPER(SUBSTITUTE(SUBSTITUTE(SUBSTITUTE(TRIM(A100),"-","")," ",""),"#","")))</f>
        <v/>
      </c>
      <c r="E100" s="17">
        <f>IF(D100="","",SUMIFS(Statement!$C$5:$C$504,Statement!$D$5:$D$504,D100))</f>
        <v/>
      </c>
      <c r="F100" s="17">
        <f>IF(D100="","",IF(COUNTIF($D$5:D100,D100)=1,ROUND(SUMIFS($C$5:$C$504,$D$5:$D$504,D100)-E100,2),0))</f>
        <v/>
      </c>
      <c r="G100" s="16">
        <f>IF(D100="","",IF(COUNTIF(Statement!$D$5:$D$504,D100)=0,"Missing from statement",IF(NOT(COUNTIF($D$5:D100,D100)=1),"Repeat line",IF(F100=0,"Matched","Amount differs"))))</f>
        <v/>
      </c>
      <c r="H100" s="16">
        <f>IF(D100="","",IF(COUNTIF($D$5:$D$504,D100)&gt;1,"Appears "&amp;COUNTIF($D$5:$D$504,D100)&amp;" times",""))</f>
        <v/>
      </c>
    </row>
    <row r="101">
      <c r="A101" s="13" t="n"/>
      <c r="B101" s="14" t="n"/>
      <c r="C101" s="15" t="n"/>
      <c r="D101" s="16">
        <f>IF(A101="","",UPPER(SUBSTITUTE(SUBSTITUTE(SUBSTITUTE(TRIM(A101),"-","")," ",""),"#","")))</f>
        <v/>
      </c>
      <c r="E101" s="17">
        <f>IF(D101="","",SUMIFS(Statement!$C$5:$C$504,Statement!$D$5:$D$504,D101))</f>
        <v/>
      </c>
      <c r="F101" s="17">
        <f>IF(D101="","",IF(COUNTIF($D$5:D101,D101)=1,ROUND(SUMIFS($C$5:$C$504,$D$5:$D$504,D101)-E101,2),0))</f>
        <v/>
      </c>
      <c r="G101" s="16">
        <f>IF(D101="","",IF(COUNTIF(Statement!$D$5:$D$504,D101)=0,"Missing from statement",IF(NOT(COUNTIF($D$5:D101,D101)=1),"Repeat line",IF(F101=0,"Matched","Amount differs"))))</f>
        <v/>
      </c>
      <c r="H101" s="16">
        <f>IF(D101="","",IF(COUNTIF($D$5:$D$504,D101)&gt;1,"Appears "&amp;COUNTIF($D$5:$D$504,D101)&amp;" times",""))</f>
        <v/>
      </c>
    </row>
    <row r="102">
      <c r="A102" s="13" t="n"/>
      <c r="B102" s="14" t="n"/>
      <c r="C102" s="15" t="n"/>
      <c r="D102" s="16">
        <f>IF(A102="","",UPPER(SUBSTITUTE(SUBSTITUTE(SUBSTITUTE(TRIM(A102),"-","")," ",""),"#","")))</f>
        <v/>
      </c>
      <c r="E102" s="17">
        <f>IF(D102="","",SUMIFS(Statement!$C$5:$C$504,Statement!$D$5:$D$504,D102))</f>
        <v/>
      </c>
      <c r="F102" s="17">
        <f>IF(D102="","",IF(COUNTIF($D$5:D102,D102)=1,ROUND(SUMIFS($C$5:$C$504,$D$5:$D$504,D102)-E102,2),0))</f>
        <v/>
      </c>
      <c r="G102" s="16">
        <f>IF(D102="","",IF(COUNTIF(Statement!$D$5:$D$504,D102)=0,"Missing from statement",IF(NOT(COUNTIF($D$5:D102,D102)=1),"Repeat line",IF(F102=0,"Matched","Amount differs"))))</f>
        <v/>
      </c>
      <c r="H102" s="16">
        <f>IF(D102="","",IF(COUNTIF($D$5:$D$504,D102)&gt;1,"Appears "&amp;COUNTIF($D$5:$D$504,D102)&amp;" times",""))</f>
        <v/>
      </c>
    </row>
    <row r="103">
      <c r="A103" s="13" t="n"/>
      <c r="B103" s="14" t="n"/>
      <c r="C103" s="15" t="n"/>
      <c r="D103" s="16">
        <f>IF(A103="","",UPPER(SUBSTITUTE(SUBSTITUTE(SUBSTITUTE(TRIM(A103),"-","")," ",""),"#","")))</f>
        <v/>
      </c>
      <c r="E103" s="17">
        <f>IF(D103="","",SUMIFS(Statement!$C$5:$C$504,Statement!$D$5:$D$504,D103))</f>
        <v/>
      </c>
      <c r="F103" s="17">
        <f>IF(D103="","",IF(COUNTIF($D$5:D103,D103)=1,ROUND(SUMIFS($C$5:$C$504,$D$5:$D$504,D103)-E103,2),0))</f>
        <v/>
      </c>
      <c r="G103" s="16">
        <f>IF(D103="","",IF(COUNTIF(Statement!$D$5:$D$504,D103)=0,"Missing from statement",IF(NOT(COUNTIF($D$5:D103,D103)=1),"Repeat line",IF(F103=0,"Matched","Amount differs"))))</f>
        <v/>
      </c>
      <c r="H103" s="16">
        <f>IF(D103="","",IF(COUNTIF($D$5:$D$504,D103)&gt;1,"Appears "&amp;COUNTIF($D$5:$D$504,D103)&amp;" times",""))</f>
        <v/>
      </c>
    </row>
    <row r="104">
      <c r="A104" s="13" t="n"/>
      <c r="B104" s="14" t="n"/>
      <c r="C104" s="15" t="n"/>
      <c r="D104" s="16">
        <f>IF(A104="","",UPPER(SUBSTITUTE(SUBSTITUTE(SUBSTITUTE(TRIM(A104),"-","")," ",""),"#","")))</f>
        <v/>
      </c>
      <c r="E104" s="17">
        <f>IF(D104="","",SUMIFS(Statement!$C$5:$C$504,Statement!$D$5:$D$504,D104))</f>
        <v/>
      </c>
      <c r="F104" s="17">
        <f>IF(D104="","",IF(COUNTIF($D$5:D104,D104)=1,ROUND(SUMIFS($C$5:$C$504,$D$5:$D$504,D104)-E104,2),0))</f>
        <v/>
      </c>
      <c r="G104" s="16">
        <f>IF(D104="","",IF(COUNTIF(Statement!$D$5:$D$504,D104)=0,"Missing from statement",IF(NOT(COUNTIF($D$5:D104,D104)=1),"Repeat line",IF(F104=0,"Matched","Amount differs"))))</f>
        <v/>
      </c>
      <c r="H104" s="16">
        <f>IF(D104="","",IF(COUNTIF($D$5:$D$504,D104)&gt;1,"Appears "&amp;COUNTIF($D$5:$D$504,D104)&amp;" times",""))</f>
        <v/>
      </c>
    </row>
    <row r="105">
      <c r="A105" s="13" t="n"/>
      <c r="B105" s="14" t="n"/>
      <c r="C105" s="15" t="n"/>
      <c r="D105" s="16">
        <f>IF(A105="","",UPPER(SUBSTITUTE(SUBSTITUTE(SUBSTITUTE(TRIM(A105),"-","")," ",""),"#","")))</f>
        <v/>
      </c>
      <c r="E105" s="17">
        <f>IF(D105="","",SUMIFS(Statement!$C$5:$C$504,Statement!$D$5:$D$504,D105))</f>
        <v/>
      </c>
      <c r="F105" s="17">
        <f>IF(D105="","",IF(COUNTIF($D$5:D105,D105)=1,ROUND(SUMIFS($C$5:$C$504,$D$5:$D$504,D105)-E105,2),0))</f>
        <v/>
      </c>
      <c r="G105" s="16">
        <f>IF(D105="","",IF(COUNTIF(Statement!$D$5:$D$504,D105)=0,"Missing from statement",IF(NOT(COUNTIF($D$5:D105,D105)=1),"Repeat line",IF(F105=0,"Matched","Amount differs"))))</f>
        <v/>
      </c>
      <c r="H105" s="16">
        <f>IF(D105="","",IF(COUNTIF($D$5:$D$504,D105)&gt;1,"Appears "&amp;COUNTIF($D$5:$D$504,D105)&amp;" times",""))</f>
        <v/>
      </c>
    </row>
    <row r="106">
      <c r="A106" s="13" t="n"/>
      <c r="B106" s="14" t="n"/>
      <c r="C106" s="15" t="n"/>
      <c r="D106" s="16">
        <f>IF(A106="","",UPPER(SUBSTITUTE(SUBSTITUTE(SUBSTITUTE(TRIM(A106),"-","")," ",""),"#","")))</f>
        <v/>
      </c>
      <c r="E106" s="17">
        <f>IF(D106="","",SUMIFS(Statement!$C$5:$C$504,Statement!$D$5:$D$504,D106))</f>
        <v/>
      </c>
      <c r="F106" s="17">
        <f>IF(D106="","",IF(COUNTIF($D$5:D106,D106)=1,ROUND(SUMIFS($C$5:$C$504,$D$5:$D$504,D106)-E106,2),0))</f>
        <v/>
      </c>
      <c r="G106" s="16">
        <f>IF(D106="","",IF(COUNTIF(Statement!$D$5:$D$504,D106)=0,"Missing from statement",IF(NOT(COUNTIF($D$5:D106,D106)=1),"Repeat line",IF(F106=0,"Matched","Amount differs"))))</f>
        <v/>
      </c>
      <c r="H106" s="16">
        <f>IF(D106="","",IF(COUNTIF($D$5:$D$504,D106)&gt;1,"Appears "&amp;COUNTIF($D$5:$D$504,D106)&amp;" times",""))</f>
        <v/>
      </c>
    </row>
    <row r="107">
      <c r="A107" s="13" t="n"/>
      <c r="B107" s="14" t="n"/>
      <c r="C107" s="15" t="n"/>
      <c r="D107" s="16">
        <f>IF(A107="","",UPPER(SUBSTITUTE(SUBSTITUTE(SUBSTITUTE(TRIM(A107),"-","")," ",""),"#","")))</f>
        <v/>
      </c>
      <c r="E107" s="17">
        <f>IF(D107="","",SUMIFS(Statement!$C$5:$C$504,Statement!$D$5:$D$504,D107))</f>
        <v/>
      </c>
      <c r="F107" s="17">
        <f>IF(D107="","",IF(COUNTIF($D$5:D107,D107)=1,ROUND(SUMIFS($C$5:$C$504,$D$5:$D$504,D107)-E107,2),0))</f>
        <v/>
      </c>
      <c r="G107" s="16">
        <f>IF(D107="","",IF(COUNTIF(Statement!$D$5:$D$504,D107)=0,"Missing from statement",IF(NOT(COUNTIF($D$5:D107,D107)=1),"Repeat line",IF(F107=0,"Matched","Amount differs"))))</f>
        <v/>
      </c>
      <c r="H107" s="16">
        <f>IF(D107="","",IF(COUNTIF($D$5:$D$504,D107)&gt;1,"Appears "&amp;COUNTIF($D$5:$D$504,D107)&amp;" times",""))</f>
        <v/>
      </c>
    </row>
    <row r="108">
      <c r="A108" s="13" t="n"/>
      <c r="B108" s="14" t="n"/>
      <c r="C108" s="15" t="n"/>
      <c r="D108" s="16">
        <f>IF(A108="","",UPPER(SUBSTITUTE(SUBSTITUTE(SUBSTITUTE(TRIM(A108),"-","")," ",""),"#","")))</f>
        <v/>
      </c>
      <c r="E108" s="17">
        <f>IF(D108="","",SUMIFS(Statement!$C$5:$C$504,Statement!$D$5:$D$504,D108))</f>
        <v/>
      </c>
      <c r="F108" s="17">
        <f>IF(D108="","",IF(COUNTIF($D$5:D108,D108)=1,ROUND(SUMIFS($C$5:$C$504,$D$5:$D$504,D108)-E108,2),0))</f>
        <v/>
      </c>
      <c r="G108" s="16">
        <f>IF(D108="","",IF(COUNTIF(Statement!$D$5:$D$504,D108)=0,"Missing from statement",IF(NOT(COUNTIF($D$5:D108,D108)=1),"Repeat line",IF(F108=0,"Matched","Amount differs"))))</f>
        <v/>
      </c>
      <c r="H108" s="16">
        <f>IF(D108="","",IF(COUNTIF($D$5:$D$504,D108)&gt;1,"Appears "&amp;COUNTIF($D$5:$D$504,D108)&amp;" times",""))</f>
        <v/>
      </c>
    </row>
    <row r="109">
      <c r="A109" s="13" t="n"/>
      <c r="B109" s="14" t="n"/>
      <c r="C109" s="15" t="n"/>
      <c r="D109" s="16">
        <f>IF(A109="","",UPPER(SUBSTITUTE(SUBSTITUTE(SUBSTITUTE(TRIM(A109),"-","")," ",""),"#","")))</f>
        <v/>
      </c>
      <c r="E109" s="17">
        <f>IF(D109="","",SUMIFS(Statement!$C$5:$C$504,Statement!$D$5:$D$504,D109))</f>
        <v/>
      </c>
      <c r="F109" s="17">
        <f>IF(D109="","",IF(COUNTIF($D$5:D109,D109)=1,ROUND(SUMIFS($C$5:$C$504,$D$5:$D$504,D109)-E109,2),0))</f>
        <v/>
      </c>
      <c r="G109" s="16">
        <f>IF(D109="","",IF(COUNTIF(Statement!$D$5:$D$504,D109)=0,"Missing from statement",IF(NOT(COUNTIF($D$5:D109,D109)=1),"Repeat line",IF(F109=0,"Matched","Amount differs"))))</f>
        <v/>
      </c>
      <c r="H109" s="16">
        <f>IF(D109="","",IF(COUNTIF($D$5:$D$504,D109)&gt;1,"Appears "&amp;COUNTIF($D$5:$D$504,D109)&amp;" times",""))</f>
        <v/>
      </c>
    </row>
    <row r="110">
      <c r="A110" s="13" t="n"/>
      <c r="B110" s="14" t="n"/>
      <c r="C110" s="15" t="n"/>
      <c r="D110" s="16">
        <f>IF(A110="","",UPPER(SUBSTITUTE(SUBSTITUTE(SUBSTITUTE(TRIM(A110),"-","")," ",""),"#","")))</f>
        <v/>
      </c>
      <c r="E110" s="17">
        <f>IF(D110="","",SUMIFS(Statement!$C$5:$C$504,Statement!$D$5:$D$504,D110))</f>
        <v/>
      </c>
      <c r="F110" s="17">
        <f>IF(D110="","",IF(COUNTIF($D$5:D110,D110)=1,ROUND(SUMIFS($C$5:$C$504,$D$5:$D$504,D110)-E110,2),0))</f>
        <v/>
      </c>
      <c r="G110" s="16">
        <f>IF(D110="","",IF(COUNTIF(Statement!$D$5:$D$504,D110)=0,"Missing from statement",IF(NOT(COUNTIF($D$5:D110,D110)=1),"Repeat line",IF(F110=0,"Matched","Amount differs"))))</f>
        <v/>
      </c>
      <c r="H110" s="16">
        <f>IF(D110="","",IF(COUNTIF($D$5:$D$504,D110)&gt;1,"Appears "&amp;COUNTIF($D$5:$D$504,D110)&amp;" times",""))</f>
        <v/>
      </c>
    </row>
    <row r="111">
      <c r="A111" s="13" t="n"/>
      <c r="B111" s="14" t="n"/>
      <c r="C111" s="15" t="n"/>
      <c r="D111" s="16">
        <f>IF(A111="","",UPPER(SUBSTITUTE(SUBSTITUTE(SUBSTITUTE(TRIM(A111),"-","")," ",""),"#","")))</f>
        <v/>
      </c>
      <c r="E111" s="17">
        <f>IF(D111="","",SUMIFS(Statement!$C$5:$C$504,Statement!$D$5:$D$504,D111))</f>
        <v/>
      </c>
      <c r="F111" s="17">
        <f>IF(D111="","",IF(COUNTIF($D$5:D111,D111)=1,ROUND(SUMIFS($C$5:$C$504,$D$5:$D$504,D111)-E111,2),0))</f>
        <v/>
      </c>
      <c r="G111" s="16">
        <f>IF(D111="","",IF(COUNTIF(Statement!$D$5:$D$504,D111)=0,"Missing from statement",IF(NOT(COUNTIF($D$5:D111,D111)=1),"Repeat line",IF(F111=0,"Matched","Amount differs"))))</f>
        <v/>
      </c>
      <c r="H111" s="16">
        <f>IF(D111="","",IF(COUNTIF($D$5:$D$504,D111)&gt;1,"Appears "&amp;COUNTIF($D$5:$D$504,D111)&amp;" times",""))</f>
        <v/>
      </c>
    </row>
    <row r="112">
      <c r="A112" s="13" t="n"/>
      <c r="B112" s="14" t="n"/>
      <c r="C112" s="15" t="n"/>
      <c r="D112" s="16">
        <f>IF(A112="","",UPPER(SUBSTITUTE(SUBSTITUTE(SUBSTITUTE(TRIM(A112),"-","")," ",""),"#","")))</f>
        <v/>
      </c>
      <c r="E112" s="17">
        <f>IF(D112="","",SUMIFS(Statement!$C$5:$C$504,Statement!$D$5:$D$504,D112))</f>
        <v/>
      </c>
      <c r="F112" s="17">
        <f>IF(D112="","",IF(COUNTIF($D$5:D112,D112)=1,ROUND(SUMIFS($C$5:$C$504,$D$5:$D$504,D112)-E112,2),0))</f>
        <v/>
      </c>
      <c r="G112" s="16">
        <f>IF(D112="","",IF(COUNTIF(Statement!$D$5:$D$504,D112)=0,"Missing from statement",IF(NOT(COUNTIF($D$5:D112,D112)=1),"Repeat line",IF(F112=0,"Matched","Amount differs"))))</f>
        <v/>
      </c>
      <c r="H112" s="16">
        <f>IF(D112="","",IF(COUNTIF($D$5:$D$504,D112)&gt;1,"Appears "&amp;COUNTIF($D$5:$D$504,D112)&amp;" times",""))</f>
        <v/>
      </c>
    </row>
    <row r="113">
      <c r="A113" s="13" t="n"/>
      <c r="B113" s="14" t="n"/>
      <c r="C113" s="15" t="n"/>
      <c r="D113" s="16">
        <f>IF(A113="","",UPPER(SUBSTITUTE(SUBSTITUTE(SUBSTITUTE(TRIM(A113),"-","")," ",""),"#","")))</f>
        <v/>
      </c>
      <c r="E113" s="17">
        <f>IF(D113="","",SUMIFS(Statement!$C$5:$C$504,Statement!$D$5:$D$504,D113))</f>
        <v/>
      </c>
      <c r="F113" s="17">
        <f>IF(D113="","",IF(COUNTIF($D$5:D113,D113)=1,ROUND(SUMIFS($C$5:$C$504,$D$5:$D$504,D113)-E113,2),0))</f>
        <v/>
      </c>
      <c r="G113" s="16">
        <f>IF(D113="","",IF(COUNTIF(Statement!$D$5:$D$504,D113)=0,"Missing from statement",IF(NOT(COUNTIF($D$5:D113,D113)=1),"Repeat line",IF(F113=0,"Matched","Amount differs"))))</f>
        <v/>
      </c>
      <c r="H113" s="16">
        <f>IF(D113="","",IF(COUNTIF($D$5:$D$504,D113)&gt;1,"Appears "&amp;COUNTIF($D$5:$D$504,D113)&amp;" times",""))</f>
        <v/>
      </c>
    </row>
    <row r="114">
      <c r="A114" s="13" t="n"/>
      <c r="B114" s="14" t="n"/>
      <c r="C114" s="15" t="n"/>
      <c r="D114" s="16">
        <f>IF(A114="","",UPPER(SUBSTITUTE(SUBSTITUTE(SUBSTITUTE(TRIM(A114),"-","")," ",""),"#","")))</f>
        <v/>
      </c>
      <c r="E114" s="17">
        <f>IF(D114="","",SUMIFS(Statement!$C$5:$C$504,Statement!$D$5:$D$504,D114))</f>
        <v/>
      </c>
      <c r="F114" s="17">
        <f>IF(D114="","",IF(COUNTIF($D$5:D114,D114)=1,ROUND(SUMIFS($C$5:$C$504,$D$5:$D$504,D114)-E114,2),0))</f>
        <v/>
      </c>
      <c r="G114" s="16">
        <f>IF(D114="","",IF(COUNTIF(Statement!$D$5:$D$504,D114)=0,"Missing from statement",IF(NOT(COUNTIF($D$5:D114,D114)=1),"Repeat line",IF(F114=0,"Matched","Amount differs"))))</f>
        <v/>
      </c>
      <c r="H114" s="16">
        <f>IF(D114="","",IF(COUNTIF($D$5:$D$504,D114)&gt;1,"Appears "&amp;COUNTIF($D$5:$D$504,D114)&amp;" times",""))</f>
        <v/>
      </c>
    </row>
    <row r="115">
      <c r="A115" s="13" t="n"/>
      <c r="B115" s="14" t="n"/>
      <c r="C115" s="15" t="n"/>
      <c r="D115" s="16">
        <f>IF(A115="","",UPPER(SUBSTITUTE(SUBSTITUTE(SUBSTITUTE(TRIM(A115),"-","")," ",""),"#","")))</f>
        <v/>
      </c>
      <c r="E115" s="17">
        <f>IF(D115="","",SUMIFS(Statement!$C$5:$C$504,Statement!$D$5:$D$504,D115))</f>
        <v/>
      </c>
      <c r="F115" s="17">
        <f>IF(D115="","",IF(COUNTIF($D$5:D115,D115)=1,ROUND(SUMIFS($C$5:$C$504,$D$5:$D$504,D115)-E115,2),0))</f>
        <v/>
      </c>
      <c r="G115" s="16">
        <f>IF(D115="","",IF(COUNTIF(Statement!$D$5:$D$504,D115)=0,"Missing from statement",IF(NOT(COUNTIF($D$5:D115,D115)=1),"Repeat line",IF(F115=0,"Matched","Amount differs"))))</f>
        <v/>
      </c>
      <c r="H115" s="16">
        <f>IF(D115="","",IF(COUNTIF($D$5:$D$504,D115)&gt;1,"Appears "&amp;COUNTIF($D$5:$D$504,D115)&amp;" times",""))</f>
        <v/>
      </c>
    </row>
    <row r="116">
      <c r="A116" s="13" t="n"/>
      <c r="B116" s="14" t="n"/>
      <c r="C116" s="15" t="n"/>
      <c r="D116" s="16">
        <f>IF(A116="","",UPPER(SUBSTITUTE(SUBSTITUTE(SUBSTITUTE(TRIM(A116),"-","")," ",""),"#","")))</f>
        <v/>
      </c>
      <c r="E116" s="17">
        <f>IF(D116="","",SUMIFS(Statement!$C$5:$C$504,Statement!$D$5:$D$504,D116))</f>
        <v/>
      </c>
      <c r="F116" s="17">
        <f>IF(D116="","",IF(COUNTIF($D$5:D116,D116)=1,ROUND(SUMIFS($C$5:$C$504,$D$5:$D$504,D116)-E116,2),0))</f>
        <v/>
      </c>
      <c r="G116" s="16">
        <f>IF(D116="","",IF(COUNTIF(Statement!$D$5:$D$504,D116)=0,"Missing from statement",IF(NOT(COUNTIF($D$5:D116,D116)=1),"Repeat line",IF(F116=0,"Matched","Amount differs"))))</f>
        <v/>
      </c>
      <c r="H116" s="16">
        <f>IF(D116="","",IF(COUNTIF($D$5:$D$504,D116)&gt;1,"Appears "&amp;COUNTIF($D$5:$D$504,D116)&amp;" times",""))</f>
        <v/>
      </c>
    </row>
    <row r="117">
      <c r="A117" s="13" t="n"/>
      <c r="B117" s="14" t="n"/>
      <c r="C117" s="15" t="n"/>
      <c r="D117" s="16">
        <f>IF(A117="","",UPPER(SUBSTITUTE(SUBSTITUTE(SUBSTITUTE(TRIM(A117),"-","")," ",""),"#","")))</f>
        <v/>
      </c>
      <c r="E117" s="17">
        <f>IF(D117="","",SUMIFS(Statement!$C$5:$C$504,Statement!$D$5:$D$504,D117))</f>
        <v/>
      </c>
      <c r="F117" s="17">
        <f>IF(D117="","",IF(COUNTIF($D$5:D117,D117)=1,ROUND(SUMIFS($C$5:$C$504,$D$5:$D$504,D117)-E117,2),0))</f>
        <v/>
      </c>
      <c r="G117" s="16">
        <f>IF(D117="","",IF(COUNTIF(Statement!$D$5:$D$504,D117)=0,"Missing from statement",IF(NOT(COUNTIF($D$5:D117,D117)=1),"Repeat line",IF(F117=0,"Matched","Amount differs"))))</f>
        <v/>
      </c>
      <c r="H117" s="16">
        <f>IF(D117="","",IF(COUNTIF($D$5:$D$504,D117)&gt;1,"Appears "&amp;COUNTIF($D$5:$D$504,D117)&amp;" times",""))</f>
        <v/>
      </c>
    </row>
    <row r="118">
      <c r="A118" s="13" t="n"/>
      <c r="B118" s="14" t="n"/>
      <c r="C118" s="15" t="n"/>
      <c r="D118" s="16">
        <f>IF(A118="","",UPPER(SUBSTITUTE(SUBSTITUTE(SUBSTITUTE(TRIM(A118),"-","")," ",""),"#","")))</f>
        <v/>
      </c>
      <c r="E118" s="17">
        <f>IF(D118="","",SUMIFS(Statement!$C$5:$C$504,Statement!$D$5:$D$504,D118))</f>
        <v/>
      </c>
      <c r="F118" s="17">
        <f>IF(D118="","",IF(COUNTIF($D$5:D118,D118)=1,ROUND(SUMIFS($C$5:$C$504,$D$5:$D$504,D118)-E118,2),0))</f>
        <v/>
      </c>
      <c r="G118" s="16">
        <f>IF(D118="","",IF(COUNTIF(Statement!$D$5:$D$504,D118)=0,"Missing from statement",IF(NOT(COUNTIF($D$5:D118,D118)=1),"Repeat line",IF(F118=0,"Matched","Amount differs"))))</f>
        <v/>
      </c>
      <c r="H118" s="16">
        <f>IF(D118="","",IF(COUNTIF($D$5:$D$504,D118)&gt;1,"Appears "&amp;COUNTIF($D$5:$D$504,D118)&amp;" times",""))</f>
        <v/>
      </c>
    </row>
    <row r="119">
      <c r="A119" s="13" t="n"/>
      <c r="B119" s="14" t="n"/>
      <c r="C119" s="15" t="n"/>
      <c r="D119" s="16">
        <f>IF(A119="","",UPPER(SUBSTITUTE(SUBSTITUTE(SUBSTITUTE(TRIM(A119),"-","")," ",""),"#","")))</f>
        <v/>
      </c>
      <c r="E119" s="17">
        <f>IF(D119="","",SUMIFS(Statement!$C$5:$C$504,Statement!$D$5:$D$504,D119))</f>
        <v/>
      </c>
      <c r="F119" s="17">
        <f>IF(D119="","",IF(COUNTIF($D$5:D119,D119)=1,ROUND(SUMIFS($C$5:$C$504,$D$5:$D$504,D119)-E119,2),0))</f>
        <v/>
      </c>
      <c r="G119" s="16">
        <f>IF(D119="","",IF(COUNTIF(Statement!$D$5:$D$504,D119)=0,"Missing from statement",IF(NOT(COUNTIF($D$5:D119,D119)=1),"Repeat line",IF(F119=0,"Matched","Amount differs"))))</f>
        <v/>
      </c>
      <c r="H119" s="16">
        <f>IF(D119="","",IF(COUNTIF($D$5:$D$504,D119)&gt;1,"Appears "&amp;COUNTIF($D$5:$D$504,D119)&amp;" times",""))</f>
        <v/>
      </c>
    </row>
    <row r="120">
      <c r="A120" s="13" t="n"/>
      <c r="B120" s="14" t="n"/>
      <c r="C120" s="15" t="n"/>
      <c r="D120" s="16">
        <f>IF(A120="","",UPPER(SUBSTITUTE(SUBSTITUTE(SUBSTITUTE(TRIM(A120),"-","")," ",""),"#","")))</f>
        <v/>
      </c>
      <c r="E120" s="17">
        <f>IF(D120="","",SUMIFS(Statement!$C$5:$C$504,Statement!$D$5:$D$504,D120))</f>
        <v/>
      </c>
      <c r="F120" s="17">
        <f>IF(D120="","",IF(COUNTIF($D$5:D120,D120)=1,ROUND(SUMIFS($C$5:$C$504,$D$5:$D$504,D120)-E120,2),0))</f>
        <v/>
      </c>
      <c r="G120" s="16">
        <f>IF(D120="","",IF(COUNTIF(Statement!$D$5:$D$504,D120)=0,"Missing from statement",IF(NOT(COUNTIF($D$5:D120,D120)=1),"Repeat line",IF(F120=0,"Matched","Amount differs"))))</f>
        <v/>
      </c>
      <c r="H120" s="16">
        <f>IF(D120="","",IF(COUNTIF($D$5:$D$504,D120)&gt;1,"Appears "&amp;COUNTIF($D$5:$D$504,D120)&amp;" times",""))</f>
        <v/>
      </c>
    </row>
    <row r="121">
      <c r="A121" s="13" t="n"/>
      <c r="B121" s="14" t="n"/>
      <c r="C121" s="15" t="n"/>
      <c r="D121" s="16">
        <f>IF(A121="","",UPPER(SUBSTITUTE(SUBSTITUTE(SUBSTITUTE(TRIM(A121),"-","")," ",""),"#","")))</f>
        <v/>
      </c>
      <c r="E121" s="17">
        <f>IF(D121="","",SUMIFS(Statement!$C$5:$C$504,Statement!$D$5:$D$504,D121))</f>
        <v/>
      </c>
      <c r="F121" s="17">
        <f>IF(D121="","",IF(COUNTIF($D$5:D121,D121)=1,ROUND(SUMIFS($C$5:$C$504,$D$5:$D$504,D121)-E121,2),0))</f>
        <v/>
      </c>
      <c r="G121" s="16">
        <f>IF(D121="","",IF(COUNTIF(Statement!$D$5:$D$504,D121)=0,"Missing from statement",IF(NOT(COUNTIF($D$5:D121,D121)=1),"Repeat line",IF(F121=0,"Matched","Amount differs"))))</f>
        <v/>
      </c>
      <c r="H121" s="16">
        <f>IF(D121="","",IF(COUNTIF($D$5:$D$504,D121)&gt;1,"Appears "&amp;COUNTIF($D$5:$D$504,D121)&amp;" times",""))</f>
        <v/>
      </c>
    </row>
    <row r="122">
      <c r="A122" s="13" t="n"/>
      <c r="B122" s="14" t="n"/>
      <c r="C122" s="15" t="n"/>
      <c r="D122" s="16">
        <f>IF(A122="","",UPPER(SUBSTITUTE(SUBSTITUTE(SUBSTITUTE(TRIM(A122),"-","")," ",""),"#","")))</f>
        <v/>
      </c>
      <c r="E122" s="17">
        <f>IF(D122="","",SUMIFS(Statement!$C$5:$C$504,Statement!$D$5:$D$504,D122))</f>
        <v/>
      </c>
      <c r="F122" s="17">
        <f>IF(D122="","",IF(COUNTIF($D$5:D122,D122)=1,ROUND(SUMIFS($C$5:$C$504,$D$5:$D$504,D122)-E122,2),0))</f>
        <v/>
      </c>
      <c r="G122" s="16">
        <f>IF(D122="","",IF(COUNTIF(Statement!$D$5:$D$504,D122)=0,"Missing from statement",IF(NOT(COUNTIF($D$5:D122,D122)=1),"Repeat line",IF(F122=0,"Matched","Amount differs"))))</f>
        <v/>
      </c>
      <c r="H122" s="16">
        <f>IF(D122="","",IF(COUNTIF($D$5:$D$504,D122)&gt;1,"Appears "&amp;COUNTIF($D$5:$D$504,D122)&amp;" times",""))</f>
        <v/>
      </c>
    </row>
    <row r="123">
      <c r="A123" s="13" t="n"/>
      <c r="B123" s="14" t="n"/>
      <c r="C123" s="15" t="n"/>
      <c r="D123" s="16">
        <f>IF(A123="","",UPPER(SUBSTITUTE(SUBSTITUTE(SUBSTITUTE(TRIM(A123),"-","")," ",""),"#","")))</f>
        <v/>
      </c>
      <c r="E123" s="17">
        <f>IF(D123="","",SUMIFS(Statement!$C$5:$C$504,Statement!$D$5:$D$504,D123))</f>
        <v/>
      </c>
      <c r="F123" s="17">
        <f>IF(D123="","",IF(COUNTIF($D$5:D123,D123)=1,ROUND(SUMIFS($C$5:$C$504,$D$5:$D$504,D123)-E123,2),0))</f>
        <v/>
      </c>
      <c r="G123" s="16">
        <f>IF(D123="","",IF(COUNTIF(Statement!$D$5:$D$504,D123)=0,"Missing from statement",IF(NOT(COUNTIF($D$5:D123,D123)=1),"Repeat line",IF(F123=0,"Matched","Amount differs"))))</f>
        <v/>
      </c>
      <c r="H123" s="16">
        <f>IF(D123="","",IF(COUNTIF($D$5:$D$504,D123)&gt;1,"Appears "&amp;COUNTIF($D$5:$D$504,D123)&amp;" times",""))</f>
        <v/>
      </c>
    </row>
    <row r="124">
      <c r="A124" s="13" t="n"/>
      <c r="B124" s="14" t="n"/>
      <c r="C124" s="15" t="n"/>
      <c r="D124" s="16">
        <f>IF(A124="","",UPPER(SUBSTITUTE(SUBSTITUTE(SUBSTITUTE(TRIM(A124),"-","")," ",""),"#","")))</f>
        <v/>
      </c>
      <c r="E124" s="17">
        <f>IF(D124="","",SUMIFS(Statement!$C$5:$C$504,Statement!$D$5:$D$504,D124))</f>
        <v/>
      </c>
      <c r="F124" s="17">
        <f>IF(D124="","",IF(COUNTIF($D$5:D124,D124)=1,ROUND(SUMIFS($C$5:$C$504,$D$5:$D$504,D124)-E124,2),0))</f>
        <v/>
      </c>
      <c r="G124" s="16">
        <f>IF(D124="","",IF(COUNTIF(Statement!$D$5:$D$504,D124)=0,"Missing from statement",IF(NOT(COUNTIF($D$5:D124,D124)=1),"Repeat line",IF(F124=0,"Matched","Amount differs"))))</f>
        <v/>
      </c>
      <c r="H124" s="16">
        <f>IF(D124="","",IF(COUNTIF($D$5:$D$504,D124)&gt;1,"Appears "&amp;COUNTIF($D$5:$D$504,D124)&amp;" times",""))</f>
        <v/>
      </c>
    </row>
    <row r="125">
      <c r="A125" s="13" t="n"/>
      <c r="B125" s="14" t="n"/>
      <c r="C125" s="15" t="n"/>
      <c r="D125" s="16">
        <f>IF(A125="","",UPPER(SUBSTITUTE(SUBSTITUTE(SUBSTITUTE(TRIM(A125),"-","")," ",""),"#","")))</f>
        <v/>
      </c>
      <c r="E125" s="17">
        <f>IF(D125="","",SUMIFS(Statement!$C$5:$C$504,Statement!$D$5:$D$504,D125))</f>
        <v/>
      </c>
      <c r="F125" s="17">
        <f>IF(D125="","",IF(COUNTIF($D$5:D125,D125)=1,ROUND(SUMIFS($C$5:$C$504,$D$5:$D$504,D125)-E125,2),0))</f>
        <v/>
      </c>
      <c r="G125" s="16">
        <f>IF(D125="","",IF(COUNTIF(Statement!$D$5:$D$504,D125)=0,"Missing from statement",IF(NOT(COUNTIF($D$5:D125,D125)=1),"Repeat line",IF(F125=0,"Matched","Amount differs"))))</f>
        <v/>
      </c>
      <c r="H125" s="16">
        <f>IF(D125="","",IF(COUNTIF($D$5:$D$504,D125)&gt;1,"Appears "&amp;COUNTIF($D$5:$D$504,D125)&amp;" times",""))</f>
        <v/>
      </c>
    </row>
    <row r="126">
      <c r="A126" s="13" t="n"/>
      <c r="B126" s="14" t="n"/>
      <c r="C126" s="15" t="n"/>
      <c r="D126" s="16">
        <f>IF(A126="","",UPPER(SUBSTITUTE(SUBSTITUTE(SUBSTITUTE(TRIM(A126),"-","")," ",""),"#","")))</f>
        <v/>
      </c>
      <c r="E126" s="17">
        <f>IF(D126="","",SUMIFS(Statement!$C$5:$C$504,Statement!$D$5:$D$504,D126))</f>
        <v/>
      </c>
      <c r="F126" s="17">
        <f>IF(D126="","",IF(COUNTIF($D$5:D126,D126)=1,ROUND(SUMIFS($C$5:$C$504,$D$5:$D$504,D126)-E126,2),0))</f>
        <v/>
      </c>
      <c r="G126" s="16">
        <f>IF(D126="","",IF(COUNTIF(Statement!$D$5:$D$504,D126)=0,"Missing from statement",IF(NOT(COUNTIF($D$5:D126,D126)=1),"Repeat line",IF(F126=0,"Matched","Amount differs"))))</f>
        <v/>
      </c>
      <c r="H126" s="16">
        <f>IF(D126="","",IF(COUNTIF($D$5:$D$504,D126)&gt;1,"Appears "&amp;COUNTIF($D$5:$D$504,D126)&amp;" times",""))</f>
        <v/>
      </c>
    </row>
    <row r="127">
      <c r="A127" s="13" t="n"/>
      <c r="B127" s="14" t="n"/>
      <c r="C127" s="15" t="n"/>
      <c r="D127" s="16">
        <f>IF(A127="","",UPPER(SUBSTITUTE(SUBSTITUTE(SUBSTITUTE(TRIM(A127),"-","")," ",""),"#","")))</f>
        <v/>
      </c>
      <c r="E127" s="17">
        <f>IF(D127="","",SUMIFS(Statement!$C$5:$C$504,Statement!$D$5:$D$504,D127))</f>
        <v/>
      </c>
      <c r="F127" s="17">
        <f>IF(D127="","",IF(COUNTIF($D$5:D127,D127)=1,ROUND(SUMIFS($C$5:$C$504,$D$5:$D$504,D127)-E127,2),0))</f>
        <v/>
      </c>
      <c r="G127" s="16">
        <f>IF(D127="","",IF(COUNTIF(Statement!$D$5:$D$504,D127)=0,"Missing from statement",IF(NOT(COUNTIF($D$5:D127,D127)=1),"Repeat line",IF(F127=0,"Matched","Amount differs"))))</f>
        <v/>
      </c>
      <c r="H127" s="16">
        <f>IF(D127="","",IF(COUNTIF($D$5:$D$504,D127)&gt;1,"Appears "&amp;COUNTIF($D$5:$D$504,D127)&amp;" times",""))</f>
        <v/>
      </c>
    </row>
    <row r="128">
      <c r="A128" s="13" t="n"/>
      <c r="B128" s="14" t="n"/>
      <c r="C128" s="15" t="n"/>
      <c r="D128" s="16">
        <f>IF(A128="","",UPPER(SUBSTITUTE(SUBSTITUTE(SUBSTITUTE(TRIM(A128),"-","")," ",""),"#","")))</f>
        <v/>
      </c>
      <c r="E128" s="17">
        <f>IF(D128="","",SUMIFS(Statement!$C$5:$C$504,Statement!$D$5:$D$504,D128))</f>
        <v/>
      </c>
      <c r="F128" s="17">
        <f>IF(D128="","",IF(COUNTIF($D$5:D128,D128)=1,ROUND(SUMIFS($C$5:$C$504,$D$5:$D$504,D128)-E128,2),0))</f>
        <v/>
      </c>
      <c r="G128" s="16">
        <f>IF(D128="","",IF(COUNTIF(Statement!$D$5:$D$504,D128)=0,"Missing from statement",IF(NOT(COUNTIF($D$5:D128,D128)=1),"Repeat line",IF(F128=0,"Matched","Amount differs"))))</f>
        <v/>
      </c>
      <c r="H128" s="16">
        <f>IF(D128="","",IF(COUNTIF($D$5:$D$504,D128)&gt;1,"Appears "&amp;COUNTIF($D$5:$D$504,D128)&amp;" times",""))</f>
        <v/>
      </c>
    </row>
    <row r="129">
      <c r="A129" s="13" t="n"/>
      <c r="B129" s="14" t="n"/>
      <c r="C129" s="15" t="n"/>
      <c r="D129" s="16">
        <f>IF(A129="","",UPPER(SUBSTITUTE(SUBSTITUTE(SUBSTITUTE(TRIM(A129),"-","")," ",""),"#","")))</f>
        <v/>
      </c>
      <c r="E129" s="17">
        <f>IF(D129="","",SUMIFS(Statement!$C$5:$C$504,Statement!$D$5:$D$504,D129))</f>
        <v/>
      </c>
      <c r="F129" s="17">
        <f>IF(D129="","",IF(COUNTIF($D$5:D129,D129)=1,ROUND(SUMIFS($C$5:$C$504,$D$5:$D$504,D129)-E129,2),0))</f>
        <v/>
      </c>
      <c r="G129" s="16">
        <f>IF(D129="","",IF(COUNTIF(Statement!$D$5:$D$504,D129)=0,"Missing from statement",IF(NOT(COUNTIF($D$5:D129,D129)=1),"Repeat line",IF(F129=0,"Matched","Amount differs"))))</f>
        <v/>
      </c>
      <c r="H129" s="16">
        <f>IF(D129="","",IF(COUNTIF($D$5:$D$504,D129)&gt;1,"Appears "&amp;COUNTIF($D$5:$D$504,D129)&amp;" times",""))</f>
        <v/>
      </c>
    </row>
    <row r="130">
      <c r="A130" s="13" t="n"/>
      <c r="B130" s="14" t="n"/>
      <c r="C130" s="15" t="n"/>
      <c r="D130" s="16">
        <f>IF(A130="","",UPPER(SUBSTITUTE(SUBSTITUTE(SUBSTITUTE(TRIM(A130),"-","")," ",""),"#","")))</f>
        <v/>
      </c>
      <c r="E130" s="17">
        <f>IF(D130="","",SUMIFS(Statement!$C$5:$C$504,Statement!$D$5:$D$504,D130))</f>
        <v/>
      </c>
      <c r="F130" s="17">
        <f>IF(D130="","",IF(COUNTIF($D$5:D130,D130)=1,ROUND(SUMIFS($C$5:$C$504,$D$5:$D$504,D130)-E130,2),0))</f>
        <v/>
      </c>
      <c r="G130" s="16">
        <f>IF(D130="","",IF(COUNTIF(Statement!$D$5:$D$504,D130)=0,"Missing from statement",IF(NOT(COUNTIF($D$5:D130,D130)=1),"Repeat line",IF(F130=0,"Matched","Amount differs"))))</f>
        <v/>
      </c>
      <c r="H130" s="16">
        <f>IF(D130="","",IF(COUNTIF($D$5:$D$504,D130)&gt;1,"Appears "&amp;COUNTIF($D$5:$D$504,D130)&amp;" times",""))</f>
        <v/>
      </c>
    </row>
    <row r="131">
      <c r="A131" s="13" t="n"/>
      <c r="B131" s="14" t="n"/>
      <c r="C131" s="15" t="n"/>
      <c r="D131" s="16">
        <f>IF(A131="","",UPPER(SUBSTITUTE(SUBSTITUTE(SUBSTITUTE(TRIM(A131),"-","")," ",""),"#","")))</f>
        <v/>
      </c>
      <c r="E131" s="17">
        <f>IF(D131="","",SUMIFS(Statement!$C$5:$C$504,Statement!$D$5:$D$504,D131))</f>
        <v/>
      </c>
      <c r="F131" s="17">
        <f>IF(D131="","",IF(COUNTIF($D$5:D131,D131)=1,ROUND(SUMIFS($C$5:$C$504,$D$5:$D$504,D131)-E131,2),0))</f>
        <v/>
      </c>
      <c r="G131" s="16">
        <f>IF(D131="","",IF(COUNTIF(Statement!$D$5:$D$504,D131)=0,"Missing from statement",IF(NOT(COUNTIF($D$5:D131,D131)=1),"Repeat line",IF(F131=0,"Matched","Amount differs"))))</f>
        <v/>
      </c>
      <c r="H131" s="16">
        <f>IF(D131="","",IF(COUNTIF($D$5:$D$504,D131)&gt;1,"Appears "&amp;COUNTIF($D$5:$D$504,D131)&amp;" times",""))</f>
        <v/>
      </c>
    </row>
    <row r="132">
      <c r="A132" s="13" t="n"/>
      <c r="B132" s="14" t="n"/>
      <c r="C132" s="15" t="n"/>
      <c r="D132" s="16">
        <f>IF(A132="","",UPPER(SUBSTITUTE(SUBSTITUTE(SUBSTITUTE(TRIM(A132),"-","")," ",""),"#","")))</f>
        <v/>
      </c>
      <c r="E132" s="17">
        <f>IF(D132="","",SUMIFS(Statement!$C$5:$C$504,Statement!$D$5:$D$504,D132))</f>
        <v/>
      </c>
      <c r="F132" s="17">
        <f>IF(D132="","",IF(COUNTIF($D$5:D132,D132)=1,ROUND(SUMIFS($C$5:$C$504,$D$5:$D$504,D132)-E132,2),0))</f>
        <v/>
      </c>
      <c r="G132" s="16">
        <f>IF(D132="","",IF(COUNTIF(Statement!$D$5:$D$504,D132)=0,"Missing from statement",IF(NOT(COUNTIF($D$5:D132,D132)=1),"Repeat line",IF(F132=0,"Matched","Amount differs"))))</f>
        <v/>
      </c>
      <c r="H132" s="16">
        <f>IF(D132="","",IF(COUNTIF($D$5:$D$504,D132)&gt;1,"Appears "&amp;COUNTIF($D$5:$D$504,D132)&amp;" times",""))</f>
        <v/>
      </c>
    </row>
    <row r="133">
      <c r="A133" s="13" t="n"/>
      <c r="B133" s="14" t="n"/>
      <c r="C133" s="15" t="n"/>
      <c r="D133" s="16">
        <f>IF(A133="","",UPPER(SUBSTITUTE(SUBSTITUTE(SUBSTITUTE(TRIM(A133),"-","")," ",""),"#","")))</f>
        <v/>
      </c>
      <c r="E133" s="17">
        <f>IF(D133="","",SUMIFS(Statement!$C$5:$C$504,Statement!$D$5:$D$504,D133))</f>
        <v/>
      </c>
      <c r="F133" s="17">
        <f>IF(D133="","",IF(COUNTIF($D$5:D133,D133)=1,ROUND(SUMIFS($C$5:$C$504,$D$5:$D$504,D133)-E133,2),0))</f>
        <v/>
      </c>
      <c r="G133" s="16">
        <f>IF(D133="","",IF(COUNTIF(Statement!$D$5:$D$504,D133)=0,"Missing from statement",IF(NOT(COUNTIF($D$5:D133,D133)=1),"Repeat line",IF(F133=0,"Matched","Amount differs"))))</f>
        <v/>
      </c>
      <c r="H133" s="16">
        <f>IF(D133="","",IF(COUNTIF($D$5:$D$504,D133)&gt;1,"Appears "&amp;COUNTIF($D$5:$D$504,D133)&amp;" times",""))</f>
        <v/>
      </c>
    </row>
    <row r="134">
      <c r="A134" s="13" t="n"/>
      <c r="B134" s="14" t="n"/>
      <c r="C134" s="15" t="n"/>
      <c r="D134" s="16">
        <f>IF(A134="","",UPPER(SUBSTITUTE(SUBSTITUTE(SUBSTITUTE(TRIM(A134),"-","")," ",""),"#","")))</f>
        <v/>
      </c>
      <c r="E134" s="17">
        <f>IF(D134="","",SUMIFS(Statement!$C$5:$C$504,Statement!$D$5:$D$504,D134))</f>
        <v/>
      </c>
      <c r="F134" s="17">
        <f>IF(D134="","",IF(COUNTIF($D$5:D134,D134)=1,ROUND(SUMIFS($C$5:$C$504,$D$5:$D$504,D134)-E134,2),0))</f>
        <v/>
      </c>
      <c r="G134" s="16">
        <f>IF(D134="","",IF(COUNTIF(Statement!$D$5:$D$504,D134)=0,"Missing from statement",IF(NOT(COUNTIF($D$5:D134,D134)=1),"Repeat line",IF(F134=0,"Matched","Amount differs"))))</f>
        <v/>
      </c>
      <c r="H134" s="16">
        <f>IF(D134="","",IF(COUNTIF($D$5:$D$504,D134)&gt;1,"Appears "&amp;COUNTIF($D$5:$D$504,D134)&amp;" times",""))</f>
        <v/>
      </c>
    </row>
    <row r="135">
      <c r="A135" s="13" t="n"/>
      <c r="B135" s="14" t="n"/>
      <c r="C135" s="15" t="n"/>
      <c r="D135" s="16">
        <f>IF(A135="","",UPPER(SUBSTITUTE(SUBSTITUTE(SUBSTITUTE(TRIM(A135),"-","")," ",""),"#","")))</f>
        <v/>
      </c>
      <c r="E135" s="17">
        <f>IF(D135="","",SUMIFS(Statement!$C$5:$C$504,Statement!$D$5:$D$504,D135))</f>
        <v/>
      </c>
      <c r="F135" s="17">
        <f>IF(D135="","",IF(COUNTIF($D$5:D135,D135)=1,ROUND(SUMIFS($C$5:$C$504,$D$5:$D$504,D135)-E135,2),0))</f>
        <v/>
      </c>
      <c r="G135" s="16">
        <f>IF(D135="","",IF(COUNTIF(Statement!$D$5:$D$504,D135)=0,"Missing from statement",IF(NOT(COUNTIF($D$5:D135,D135)=1),"Repeat line",IF(F135=0,"Matched","Amount differs"))))</f>
        <v/>
      </c>
      <c r="H135" s="16">
        <f>IF(D135="","",IF(COUNTIF($D$5:$D$504,D135)&gt;1,"Appears "&amp;COUNTIF($D$5:$D$504,D135)&amp;" times",""))</f>
        <v/>
      </c>
    </row>
    <row r="136">
      <c r="A136" s="13" t="n"/>
      <c r="B136" s="14" t="n"/>
      <c r="C136" s="15" t="n"/>
      <c r="D136" s="16">
        <f>IF(A136="","",UPPER(SUBSTITUTE(SUBSTITUTE(SUBSTITUTE(TRIM(A136),"-","")," ",""),"#","")))</f>
        <v/>
      </c>
      <c r="E136" s="17">
        <f>IF(D136="","",SUMIFS(Statement!$C$5:$C$504,Statement!$D$5:$D$504,D136))</f>
        <v/>
      </c>
      <c r="F136" s="17">
        <f>IF(D136="","",IF(COUNTIF($D$5:D136,D136)=1,ROUND(SUMIFS($C$5:$C$504,$D$5:$D$504,D136)-E136,2),0))</f>
        <v/>
      </c>
      <c r="G136" s="16">
        <f>IF(D136="","",IF(COUNTIF(Statement!$D$5:$D$504,D136)=0,"Missing from statement",IF(NOT(COUNTIF($D$5:D136,D136)=1),"Repeat line",IF(F136=0,"Matched","Amount differs"))))</f>
        <v/>
      </c>
      <c r="H136" s="16">
        <f>IF(D136="","",IF(COUNTIF($D$5:$D$504,D136)&gt;1,"Appears "&amp;COUNTIF($D$5:$D$504,D136)&amp;" times",""))</f>
        <v/>
      </c>
    </row>
    <row r="137">
      <c r="A137" s="13" t="n"/>
      <c r="B137" s="14" t="n"/>
      <c r="C137" s="15" t="n"/>
      <c r="D137" s="16">
        <f>IF(A137="","",UPPER(SUBSTITUTE(SUBSTITUTE(SUBSTITUTE(TRIM(A137),"-","")," ",""),"#","")))</f>
        <v/>
      </c>
      <c r="E137" s="17">
        <f>IF(D137="","",SUMIFS(Statement!$C$5:$C$504,Statement!$D$5:$D$504,D137))</f>
        <v/>
      </c>
      <c r="F137" s="17">
        <f>IF(D137="","",IF(COUNTIF($D$5:D137,D137)=1,ROUND(SUMIFS($C$5:$C$504,$D$5:$D$504,D137)-E137,2),0))</f>
        <v/>
      </c>
      <c r="G137" s="16">
        <f>IF(D137="","",IF(COUNTIF(Statement!$D$5:$D$504,D137)=0,"Missing from statement",IF(NOT(COUNTIF($D$5:D137,D137)=1),"Repeat line",IF(F137=0,"Matched","Amount differs"))))</f>
        <v/>
      </c>
      <c r="H137" s="16">
        <f>IF(D137="","",IF(COUNTIF($D$5:$D$504,D137)&gt;1,"Appears "&amp;COUNTIF($D$5:$D$504,D137)&amp;" times",""))</f>
        <v/>
      </c>
    </row>
    <row r="138">
      <c r="A138" s="13" t="n"/>
      <c r="B138" s="14" t="n"/>
      <c r="C138" s="15" t="n"/>
      <c r="D138" s="16">
        <f>IF(A138="","",UPPER(SUBSTITUTE(SUBSTITUTE(SUBSTITUTE(TRIM(A138),"-","")," ",""),"#","")))</f>
        <v/>
      </c>
      <c r="E138" s="17">
        <f>IF(D138="","",SUMIFS(Statement!$C$5:$C$504,Statement!$D$5:$D$504,D138))</f>
        <v/>
      </c>
      <c r="F138" s="17">
        <f>IF(D138="","",IF(COUNTIF($D$5:D138,D138)=1,ROUND(SUMIFS($C$5:$C$504,$D$5:$D$504,D138)-E138,2),0))</f>
        <v/>
      </c>
      <c r="G138" s="16">
        <f>IF(D138="","",IF(COUNTIF(Statement!$D$5:$D$504,D138)=0,"Missing from statement",IF(NOT(COUNTIF($D$5:D138,D138)=1),"Repeat line",IF(F138=0,"Matched","Amount differs"))))</f>
        <v/>
      </c>
      <c r="H138" s="16">
        <f>IF(D138="","",IF(COUNTIF($D$5:$D$504,D138)&gt;1,"Appears "&amp;COUNTIF($D$5:$D$504,D138)&amp;" times",""))</f>
        <v/>
      </c>
    </row>
    <row r="139">
      <c r="A139" s="13" t="n"/>
      <c r="B139" s="14" t="n"/>
      <c r="C139" s="15" t="n"/>
      <c r="D139" s="16">
        <f>IF(A139="","",UPPER(SUBSTITUTE(SUBSTITUTE(SUBSTITUTE(TRIM(A139),"-","")," ",""),"#","")))</f>
        <v/>
      </c>
      <c r="E139" s="17">
        <f>IF(D139="","",SUMIFS(Statement!$C$5:$C$504,Statement!$D$5:$D$504,D139))</f>
        <v/>
      </c>
      <c r="F139" s="17">
        <f>IF(D139="","",IF(COUNTIF($D$5:D139,D139)=1,ROUND(SUMIFS($C$5:$C$504,$D$5:$D$504,D139)-E139,2),0))</f>
        <v/>
      </c>
      <c r="G139" s="16">
        <f>IF(D139="","",IF(COUNTIF(Statement!$D$5:$D$504,D139)=0,"Missing from statement",IF(NOT(COUNTIF($D$5:D139,D139)=1),"Repeat line",IF(F139=0,"Matched","Amount differs"))))</f>
        <v/>
      </c>
      <c r="H139" s="16">
        <f>IF(D139="","",IF(COUNTIF($D$5:$D$504,D139)&gt;1,"Appears "&amp;COUNTIF($D$5:$D$504,D139)&amp;" times",""))</f>
        <v/>
      </c>
    </row>
    <row r="140">
      <c r="A140" s="13" t="n"/>
      <c r="B140" s="14" t="n"/>
      <c r="C140" s="15" t="n"/>
      <c r="D140" s="16">
        <f>IF(A140="","",UPPER(SUBSTITUTE(SUBSTITUTE(SUBSTITUTE(TRIM(A140),"-","")," ",""),"#","")))</f>
        <v/>
      </c>
      <c r="E140" s="17">
        <f>IF(D140="","",SUMIFS(Statement!$C$5:$C$504,Statement!$D$5:$D$504,D140))</f>
        <v/>
      </c>
      <c r="F140" s="17">
        <f>IF(D140="","",IF(COUNTIF($D$5:D140,D140)=1,ROUND(SUMIFS($C$5:$C$504,$D$5:$D$504,D140)-E140,2),0))</f>
        <v/>
      </c>
      <c r="G140" s="16">
        <f>IF(D140="","",IF(COUNTIF(Statement!$D$5:$D$504,D140)=0,"Missing from statement",IF(NOT(COUNTIF($D$5:D140,D140)=1),"Repeat line",IF(F140=0,"Matched","Amount differs"))))</f>
        <v/>
      </c>
      <c r="H140" s="16">
        <f>IF(D140="","",IF(COUNTIF($D$5:$D$504,D140)&gt;1,"Appears "&amp;COUNTIF($D$5:$D$504,D140)&amp;" times",""))</f>
        <v/>
      </c>
    </row>
    <row r="141">
      <c r="A141" s="13" t="n"/>
      <c r="B141" s="14" t="n"/>
      <c r="C141" s="15" t="n"/>
      <c r="D141" s="16">
        <f>IF(A141="","",UPPER(SUBSTITUTE(SUBSTITUTE(SUBSTITUTE(TRIM(A141),"-","")," ",""),"#","")))</f>
        <v/>
      </c>
      <c r="E141" s="17">
        <f>IF(D141="","",SUMIFS(Statement!$C$5:$C$504,Statement!$D$5:$D$504,D141))</f>
        <v/>
      </c>
      <c r="F141" s="17">
        <f>IF(D141="","",IF(COUNTIF($D$5:D141,D141)=1,ROUND(SUMIFS($C$5:$C$504,$D$5:$D$504,D141)-E141,2),0))</f>
        <v/>
      </c>
      <c r="G141" s="16">
        <f>IF(D141="","",IF(COUNTIF(Statement!$D$5:$D$504,D141)=0,"Missing from statement",IF(NOT(COUNTIF($D$5:D141,D141)=1),"Repeat line",IF(F141=0,"Matched","Amount differs"))))</f>
        <v/>
      </c>
      <c r="H141" s="16">
        <f>IF(D141="","",IF(COUNTIF($D$5:$D$504,D141)&gt;1,"Appears "&amp;COUNTIF($D$5:$D$504,D141)&amp;" times",""))</f>
        <v/>
      </c>
    </row>
    <row r="142">
      <c r="A142" s="13" t="n"/>
      <c r="B142" s="14" t="n"/>
      <c r="C142" s="15" t="n"/>
      <c r="D142" s="16">
        <f>IF(A142="","",UPPER(SUBSTITUTE(SUBSTITUTE(SUBSTITUTE(TRIM(A142),"-","")," ",""),"#","")))</f>
        <v/>
      </c>
      <c r="E142" s="17">
        <f>IF(D142="","",SUMIFS(Statement!$C$5:$C$504,Statement!$D$5:$D$504,D142))</f>
        <v/>
      </c>
      <c r="F142" s="17">
        <f>IF(D142="","",IF(COUNTIF($D$5:D142,D142)=1,ROUND(SUMIFS($C$5:$C$504,$D$5:$D$504,D142)-E142,2),0))</f>
        <v/>
      </c>
      <c r="G142" s="16">
        <f>IF(D142="","",IF(COUNTIF(Statement!$D$5:$D$504,D142)=0,"Missing from statement",IF(NOT(COUNTIF($D$5:D142,D142)=1),"Repeat line",IF(F142=0,"Matched","Amount differs"))))</f>
        <v/>
      </c>
      <c r="H142" s="16">
        <f>IF(D142="","",IF(COUNTIF($D$5:$D$504,D142)&gt;1,"Appears "&amp;COUNTIF($D$5:$D$504,D142)&amp;" times",""))</f>
        <v/>
      </c>
    </row>
    <row r="143">
      <c r="A143" s="13" t="n"/>
      <c r="B143" s="14" t="n"/>
      <c r="C143" s="15" t="n"/>
      <c r="D143" s="16">
        <f>IF(A143="","",UPPER(SUBSTITUTE(SUBSTITUTE(SUBSTITUTE(TRIM(A143),"-","")," ",""),"#","")))</f>
        <v/>
      </c>
      <c r="E143" s="17">
        <f>IF(D143="","",SUMIFS(Statement!$C$5:$C$504,Statement!$D$5:$D$504,D143))</f>
        <v/>
      </c>
      <c r="F143" s="17">
        <f>IF(D143="","",IF(COUNTIF($D$5:D143,D143)=1,ROUND(SUMIFS($C$5:$C$504,$D$5:$D$504,D143)-E143,2),0))</f>
        <v/>
      </c>
      <c r="G143" s="16">
        <f>IF(D143="","",IF(COUNTIF(Statement!$D$5:$D$504,D143)=0,"Missing from statement",IF(NOT(COUNTIF($D$5:D143,D143)=1),"Repeat line",IF(F143=0,"Matched","Amount differs"))))</f>
        <v/>
      </c>
      <c r="H143" s="16">
        <f>IF(D143="","",IF(COUNTIF($D$5:$D$504,D143)&gt;1,"Appears "&amp;COUNTIF($D$5:$D$504,D143)&amp;" times",""))</f>
        <v/>
      </c>
    </row>
    <row r="144">
      <c r="A144" s="13" t="n"/>
      <c r="B144" s="14" t="n"/>
      <c r="C144" s="15" t="n"/>
      <c r="D144" s="16">
        <f>IF(A144="","",UPPER(SUBSTITUTE(SUBSTITUTE(SUBSTITUTE(TRIM(A144),"-","")," ",""),"#","")))</f>
        <v/>
      </c>
      <c r="E144" s="17">
        <f>IF(D144="","",SUMIFS(Statement!$C$5:$C$504,Statement!$D$5:$D$504,D144))</f>
        <v/>
      </c>
      <c r="F144" s="17">
        <f>IF(D144="","",IF(COUNTIF($D$5:D144,D144)=1,ROUND(SUMIFS($C$5:$C$504,$D$5:$D$504,D144)-E144,2),0))</f>
        <v/>
      </c>
      <c r="G144" s="16">
        <f>IF(D144="","",IF(COUNTIF(Statement!$D$5:$D$504,D144)=0,"Missing from statement",IF(NOT(COUNTIF($D$5:D144,D144)=1),"Repeat line",IF(F144=0,"Matched","Amount differs"))))</f>
        <v/>
      </c>
      <c r="H144" s="16">
        <f>IF(D144="","",IF(COUNTIF($D$5:$D$504,D144)&gt;1,"Appears "&amp;COUNTIF($D$5:$D$504,D144)&amp;" times",""))</f>
        <v/>
      </c>
    </row>
    <row r="145">
      <c r="A145" s="13" t="n"/>
      <c r="B145" s="14" t="n"/>
      <c r="C145" s="15" t="n"/>
      <c r="D145" s="16">
        <f>IF(A145="","",UPPER(SUBSTITUTE(SUBSTITUTE(SUBSTITUTE(TRIM(A145),"-","")," ",""),"#","")))</f>
        <v/>
      </c>
      <c r="E145" s="17">
        <f>IF(D145="","",SUMIFS(Statement!$C$5:$C$504,Statement!$D$5:$D$504,D145))</f>
        <v/>
      </c>
      <c r="F145" s="17">
        <f>IF(D145="","",IF(COUNTIF($D$5:D145,D145)=1,ROUND(SUMIFS($C$5:$C$504,$D$5:$D$504,D145)-E145,2),0))</f>
        <v/>
      </c>
      <c r="G145" s="16">
        <f>IF(D145="","",IF(COUNTIF(Statement!$D$5:$D$504,D145)=0,"Missing from statement",IF(NOT(COUNTIF($D$5:D145,D145)=1),"Repeat line",IF(F145=0,"Matched","Amount differs"))))</f>
        <v/>
      </c>
      <c r="H145" s="16">
        <f>IF(D145="","",IF(COUNTIF($D$5:$D$504,D145)&gt;1,"Appears "&amp;COUNTIF($D$5:$D$504,D145)&amp;" times",""))</f>
        <v/>
      </c>
    </row>
    <row r="146">
      <c r="A146" s="13" t="n"/>
      <c r="B146" s="14" t="n"/>
      <c r="C146" s="15" t="n"/>
      <c r="D146" s="16">
        <f>IF(A146="","",UPPER(SUBSTITUTE(SUBSTITUTE(SUBSTITUTE(TRIM(A146),"-","")," ",""),"#","")))</f>
        <v/>
      </c>
      <c r="E146" s="17">
        <f>IF(D146="","",SUMIFS(Statement!$C$5:$C$504,Statement!$D$5:$D$504,D146))</f>
        <v/>
      </c>
      <c r="F146" s="17">
        <f>IF(D146="","",IF(COUNTIF($D$5:D146,D146)=1,ROUND(SUMIFS($C$5:$C$504,$D$5:$D$504,D146)-E146,2),0))</f>
        <v/>
      </c>
      <c r="G146" s="16">
        <f>IF(D146="","",IF(COUNTIF(Statement!$D$5:$D$504,D146)=0,"Missing from statement",IF(NOT(COUNTIF($D$5:D146,D146)=1),"Repeat line",IF(F146=0,"Matched","Amount differs"))))</f>
        <v/>
      </c>
      <c r="H146" s="16">
        <f>IF(D146="","",IF(COUNTIF($D$5:$D$504,D146)&gt;1,"Appears "&amp;COUNTIF($D$5:$D$504,D146)&amp;" times",""))</f>
        <v/>
      </c>
    </row>
    <row r="147">
      <c r="A147" s="13" t="n"/>
      <c r="B147" s="14" t="n"/>
      <c r="C147" s="15" t="n"/>
      <c r="D147" s="16">
        <f>IF(A147="","",UPPER(SUBSTITUTE(SUBSTITUTE(SUBSTITUTE(TRIM(A147),"-","")," ",""),"#","")))</f>
        <v/>
      </c>
      <c r="E147" s="17">
        <f>IF(D147="","",SUMIFS(Statement!$C$5:$C$504,Statement!$D$5:$D$504,D147))</f>
        <v/>
      </c>
      <c r="F147" s="17">
        <f>IF(D147="","",IF(COUNTIF($D$5:D147,D147)=1,ROUND(SUMIFS($C$5:$C$504,$D$5:$D$504,D147)-E147,2),0))</f>
        <v/>
      </c>
      <c r="G147" s="16">
        <f>IF(D147="","",IF(COUNTIF(Statement!$D$5:$D$504,D147)=0,"Missing from statement",IF(NOT(COUNTIF($D$5:D147,D147)=1),"Repeat line",IF(F147=0,"Matched","Amount differs"))))</f>
        <v/>
      </c>
      <c r="H147" s="16">
        <f>IF(D147="","",IF(COUNTIF($D$5:$D$504,D147)&gt;1,"Appears "&amp;COUNTIF($D$5:$D$504,D147)&amp;" times",""))</f>
        <v/>
      </c>
    </row>
    <row r="148">
      <c r="A148" s="13" t="n"/>
      <c r="B148" s="14" t="n"/>
      <c r="C148" s="15" t="n"/>
      <c r="D148" s="16">
        <f>IF(A148="","",UPPER(SUBSTITUTE(SUBSTITUTE(SUBSTITUTE(TRIM(A148),"-","")," ",""),"#","")))</f>
        <v/>
      </c>
      <c r="E148" s="17">
        <f>IF(D148="","",SUMIFS(Statement!$C$5:$C$504,Statement!$D$5:$D$504,D148))</f>
        <v/>
      </c>
      <c r="F148" s="17">
        <f>IF(D148="","",IF(COUNTIF($D$5:D148,D148)=1,ROUND(SUMIFS($C$5:$C$504,$D$5:$D$504,D148)-E148,2),0))</f>
        <v/>
      </c>
      <c r="G148" s="16">
        <f>IF(D148="","",IF(COUNTIF(Statement!$D$5:$D$504,D148)=0,"Missing from statement",IF(NOT(COUNTIF($D$5:D148,D148)=1),"Repeat line",IF(F148=0,"Matched","Amount differs"))))</f>
        <v/>
      </c>
      <c r="H148" s="16">
        <f>IF(D148="","",IF(COUNTIF($D$5:$D$504,D148)&gt;1,"Appears "&amp;COUNTIF($D$5:$D$504,D148)&amp;" times",""))</f>
        <v/>
      </c>
    </row>
    <row r="149">
      <c r="A149" s="13" t="n"/>
      <c r="B149" s="14" t="n"/>
      <c r="C149" s="15" t="n"/>
      <c r="D149" s="16">
        <f>IF(A149="","",UPPER(SUBSTITUTE(SUBSTITUTE(SUBSTITUTE(TRIM(A149),"-","")," ",""),"#","")))</f>
        <v/>
      </c>
      <c r="E149" s="17">
        <f>IF(D149="","",SUMIFS(Statement!$C$5:$C$504,Statement!$D$5:$D$504,D149))</f>
        <v/>
      </c>
      <c r="F149" s="17">
        <f>IF(D149="","",IF(COUNTIF($D$5:D149,D149)=1,ROUND(SUMIFS($C$5:$C$504,$D$5:$D$504,D149)-E149,2),0))</f>
        <v/>
      </c>
      <c r="G149" s="16">
        <f>IF(D149="","",IF(COUNTIF(Statement!$D$5:$D$504,D149)=0,"Missing from statement",IF(NOT(COUNTIF($D$5:D149,D149)=1),"Repeat line",IF(F149=0,"Matched","Amount differs"))))</f>
        <v/>
      </c>
      <c r="H149" s="16">
        <f>IF(D149="","",IF(COUNTIF($D$5:$D$504,D149)&gt;1,"Appears "&amp;COUNTIF($D$5:$D$504,D149)&amp;" times",""))</f>
        <v/>
      </c>
    </row>
    <row r="150">
      <c r="A150" s="13" t="n"/>
      <c r="B150" s="14" t="n"/>
      <c r="C150" s="15" t="n"/>
      <c r="D150" s="16">
        <f>IF(A150="","",UPPER(SUBSTITUTE(SUBSTITUTE(SUBSTITUTE(TRIM(A150),"-","")," ",""),"#","")))</f>
        <v/>
      </c>
      <c r="E150" s="17">
        <f>IF(D150="","",SUMIFS(Statement!$C$5:$C$504,Statement!$D$5:$D$504,D150))</f>
        <v/>
      </c>
      <c r="F150" s="17">
        <f>IF(D150="","",IF(COUNTIF($D$5:D150,D150)=1,ROUND(SUMIFS($C$5:$C$504,$D$5:$D$504,D150)-E150,2),0))</f>
        <v/>
      </c>
      <c r="G150" s="16">
        <f>IF(D150="","",IF(COUNTIF(Statement!$D$5:$D$504,D150)=0,"Missing from statement",IF(NOT(COUNTIF($D$5:D150,D150)=1),"Repeat line",IF(F150=0,"Matched","Amount differs"))))</f>
        <v/>
      </c>
      <c r="H150" s="16">
        <f>IF(D150="","",IF(COUNTIF($D$5:$D$504,D150)&gt;1,"Appears "&amp;COUNTIF($D$5:$D$504,D150)&amp;" times",""))</f>
        <v/>
      </c>
    </row>
    <row r="151">
      <c r="A151" s="13" t="n"/>
      <c r="B151" s="14" t="n"/>
      <c r="C151" s="15" t="n"/>
      <c r="D151" s="16">
        <f>IF(A151="","",UPPER(SUBSTITUTE(SUBSTITUTE(SUBSTITUTE(TRIM(A151),"-","")," ",""),"#","")))</f>
        <v/>
      </c>
      <c r="E151" s="17">
        <f>IF(D151="","",SUMIFS(Statement!$C$5:$C$504,Statement!$D$5:$D$504,D151))</f>
        <v/>
      </c>
      <c r="F151" s="17">
        <f>IF(D151="","",IF(COUNTIF($D$5:D151,D151)=1,ROUND(SUMIFS($C$5:$C$504,$D$5:$D$504,D151)-E151,2),0))</f>
        <v/>
      </c>
      <c r="G151" s="16">
        <f>IF(D151="","",IF(COUNTIF(Statement!$D$5:$D$504,D151)=0,"Missing from statement",IF(NOT(COUNTIF($D$5:D151,D151)=1),"Repeat line",IF(F151=0,"Matched","Amount differs"))))</f>
        <v/>
      </c>
      <c r="H151" s="16">
        <f>IF(D151="","",IF(COUNTIF($D$5:$D$504,D151)&gt;1,"Appears "&amp;COUNTIF($D$5:$D$504,D151)&amp;" times",""))</f>
        <v/>
      </c>
    </row>
    <row r="152">
      <c r="A152" s="13" t="n"/>
      <c r="B152" s="14" t="n"/>
      <c r="C152" s="15" t="n"/>
      <c r="D152" s="16">
        <f>IF(A152="","",UPPER(SUBSTITUTE(SUBSTITUTE(SUBSTITUTE(TRIM(A152),"-","")," ",""),"#","")))</f>
        <v/>
      </c>
      <c r="E152" s="17">
        <f>IF(D152="","",SUMIFS(Statement!$C$5:$C$504,Statement!$D$5:$D$504,D152))</f>
        <v/>
      </c>
      <c r="F152" s="17">
        <f>IF(D152="","",IF(COUNTIF($D$5:D152,D152)=1,ROUND(SUMIFS($C$5:$C$504,$D$5:$D$504,D152)-E152,2),0))</f>
        <v/>
      </c>
      <c r="G152" s="16">
        <f>IF(D152="","",IF(COUNTIF(Statement!$D$5:$D$504,D152)=0,"Missing from statement",IF(NOT(COUNTIF($D$5:D152,D152)=1),"Repeat line",IF(F152=0,"Matched","Amount differs"))))</f>
        <v/>
      </c>
      <c r="H152" s="16">
        <f>IF(D152="","",IF(COUNTIF($D$5:$D$504,D152)&gt;1,"Appears "&amp;COUNTIF($D$5:$D$504,D152)&amp;" times",""))</f>
        <v/>
      </c>
    </row>
    <row r="153">
      <c r="A153" s="13" t="n"/>
      <c r="B153" s="14" t="n"/>
      <c r="C153" s="15" t="n"/>
      <c r="D153" s="16">
        <f>IF(A153="","",UPPER(SUBSTITUTE(SUBSTITUTE(SUBSTITUTE(TRIM(A153),"-","")," ",""),"#","")))</f>
        <v/>
      </c>
      <c r="E153" s="17">
        <f>IF(D153="","",SUMIFS(Statement!$C$5:$C$504,Statement!$D$5:$D$504,D153))</f>
        <v/>
      </c>
      <c r="F153" s="17">
        <f>IF(D153="","",IF(COUNTIF($D$5:D153,D153)=1,ROUND(SUMIFS($C$5:$C$504,$D$5:$D$504,D153)-E153,2),0))</f>
        <v/>
      </c>
      <c r="G153" s="16">
        <f>IF(D153="","",IF(COUNTIF(Statement!$D$5:$D$504,D153)=0,"Missing from statement",IF(NOT(COUNTIF($D$5:D153,D153)=1),"Repeat line",IF(F153=0,"Matched","Amount differs"))))</f>
        <v/>
      </c>
      <c r="H153" s="16">
        <f>IF(D153="","",IF(COUNTIF($D$5:$D$504,D153)&gt;1,"Appears "&amp;COUNTIF($D$5:$D$504,D153)&amp;" times",""))</f>
        <v/>
      </c>
    </row>
    <row r="154">
      <c r="A154" s="13" t="n"/>
      <c r="B154" s="14" t="n"/>
      <c r="C154" s="15" t="n"/>
      <c r="D154" s="16">
        <f>IF(A154="","",UPPER(SUBSTITUTE(SUBSTITUTE(SUBSTITUTE(TRIM(A154),"-","")," ",""),"#","")))</f>
        <v/>
      </c>
      <c r="E154" s="17">
        <f>IF(D154="","",SUMIFS(Statement!$C$5:$C$504,Statement!$D$5:$D$504,D154))</f>
        <v/>
      </c>
      <c r="F154" s="17">
        <f>IF(D154="","",IF(COUNTIF($D$5:D154,D154)=1,ROUND(SUMIFS($C$5:$C$504,$D$5:$D$504,D154)-E154,2),0))</f>
        <v/>
      </c>
      <c r="G154" s="16">
        <f>IF(D154="","",IF(COUNTIF(Statement!$D$5:$D$504,D154)=0,"Missing from statement",IF(NOT(COUNTIF($D$5:D154,D154)=1),"Repeat line",IF(F154=0,"Matched","Amount differs"))))</f>
        <v/>
      </c>
      <c r="H154" s="16">
        <f>IF(D154="","",IF(COUNTIF($D$5:$D$504,D154)&gt;1,"Appears "&amp;COUNTIF($D$5:$D$504,D154)&amp;" times",""))</f>
        <v/>
      </c>
    </row>
    <row r="155">
      <c r="A155" s="13" t="n"/>
      <c r="B155" s="14" t="n"/>
      <c r="C155" s="15" t="n"/>
      <c r="D155" s="16">
        <f>IF(A155="","",UPPER(SUBSTITUTE(SUBSTITUTE(SUBSTITUTE(TRIM(A155),"-","")," ",""),"#","")))</f>
        <v/>
      </c>
      <c r="E155" s="17">
        <f>IF(D155="","",SUMIFS(Statement!$C$5:$C$504,Statement!$D$5:$D$504,D155))</f>
        <v/>
      </c>
      <c r="F155" s="17">
        <f>IF(D155="","",IF(COUNTIF($D$5:D155,D155)=1,ROUND(SUMIFS($C$5:$C$504,$D$5:$D$504,D155)-E155,2),0))</f>
        <v/>
      </c>
      <c r="G155" s="16">
        <f>IF(D155="","",IF(COUNTIF(Statement!$D$5:$D$504,D155)=0,"Missing from statement",IF(NOT(COUNTIF($D$5:D155,D155)=1),"Repeat line",IF(F155=0,"Matched","Amount differs"))))</f>
        <v/>
      </c>
      <c r="H155" s="16">
        <f>IF(D155="","",IF(COUNTIF($D$5:$D$504,D155)&gt;1,"Appears "&amp;COUNTIF($D$5:$D$504,D155)&amp;" times",""))</f>
        <v/>
      </c>
    </row>
    <row r="156">
      <c r="A156" s="13" t="n"/>
      <c r="B156" s="14" t="n"/>
      <c r="C156" s="15" t="n"/>
      <c r="D156" s="16">
        <f>IF(A156="","",UPPER(SUBSTITUTE(SUBSTITUTE(SUBSTITUTE(TRIM(A156),"-","")," ",""),"#","")))</f>
        <v/>
      </c>
      <c r="E156" s="17">
        <f>IF(D156="","",SUMIFS(Statement!$C$5:$C$504,Statement!$D$5:$D$504,D156))</f>
        <v/>
      </c>
      <c r="F156" s="17">
        <f>IF(D156="","",IF(COUNTIF($D$5:D156,D156)=1,ROUND(SUMIFS($C$5:$C$504,$D$5:$D$504,D156)-E156,2),0))</f>
        <v/>
      </c>
      <c r="G156" s="16">
        <f>IF(D156="","",IF(COUNTIF(Statement!$D$5:$D$504,D156)=0,"Missing from statement",IF(NOT(COUNTIF($D$5:D156,D156)=1),"Repeat line",IF(F156=0,"Matched","Amount differs"))))</f>
        <v/>
      </c>
      <c r="H156" s="16">
        <f>IF(D156="","",IF(COUNTIF($D$5:$D$504,D156)&gt;1,"Appears "&amp;COUNTIF($D$5:$D$504,D156)&amp;" times",""))</f>
        <v/>
      </c>
    </row>
    <row r="157">
      <c r="A157" s="13" t="n"/>
      <c r="B157" s="14" t="n"/>
      <c r="C157" s="15" t="n"/>
      <c r="D157" s="16">
        <f>IF(A157="","",UPPER(SUBSTITUTE(SUBSTITUTE(SUBSTITUTE(TRIM(A157),"-","")," ",""),"#","")))</f>
        <v/>
      </c>
      <c r="E157" s="17">
        <f>IF(D157="","",SUMIFS(Statement!$C$5:$C$504,Statement!$D$5:$D$504,D157))</f>
        <v/>
      </c>
      <c r="F157" s="17">
        <f>IF(D157="","",IF(COUNTIF($D$5:D157,D157)=1,ROUND(SUMIFS($C$5:$C$504,$D$5:$D$504,D157)-E157,2),0))</f>
        <v/>
      </c>
      <c r="G157" s="16">
        <f>IF(D157="","",IF(COUNTIF(Statement!$D$5:$D$504,D157)=0,"Missing from statement",IF(NOT(COUNTIF($D$5:D157,D157)=1),"Repeat line",IF(F157=0,"Matched","Amount differs"))))</f>
        <v/>
      </c>
      <c r="H157" s="16">
        <f>IF(D157="","",IF(COUNTIF($D$5:$D$504,D157)&gt;1,"Appears "&amp;COUNTIF($D$5:$D$504,D157)&amp;" times",""))</f>
        <v/>
      </c>
    </row>
    <row r="158">
      <c r="A158" s="13" t="n"/>
      <c r="B158" s="14" t="n"/>
      <c r="C158" s="15" t="n"/>
      <c r="D158" s="16">
        <f>IF(A158="","",UPPER(SUBSTITUTE(SUBSTITUTE(SUBSTITUTE(TRIM(A158),"-","")," ",""),"#","")))</f>
        <v/>
      </c>
      <c r="E158" s="17">
        <f>IF(D158="","",SUMIFS(Statement!$C$5:$C$504,Statement!$D$5:$D$504,D158))</f>
        <v/>
      </c>
      <c r="F158" s="17">
        <f>IF(D158="","",IF(COUNTIF($D$5:D158,D158)=1,ROUND(SUMIFS($C$5:$C$504,$D$5:$D$504,D158)-E158,2),0))</f>
        <v/>
      </c>
      <c r="G158" s="16">
        <f>IF(D158="","",IF(COUNTIF(Statement!$D$5:$D$504,D158)=0,"Missing from statement",IF(NOT(COUNTIF($D$5:D158,D158)=1),"Repeat line",IF(F158=0,"Matched","Amount differs"))))</f>
        <v/>
      </c>
      <c r="H158" s="16">
        <f>IF(D158="","",IF(COUNTIF($D$5:$D$504,D158)&gt;1,"Appears "&amp;COUNTIF($D$5:$D$504,D158)&amp;" times",""))</f>
        <v/>
      </c>
    </row>
    <row r="159">
      <c r="A159" s="13" t="n"/>
      <c r="B159" s="14" t="n"/>
      <c r="C159" s="15" t="n"/>
      <c r="D159" s="16">
        <f>IF(A159="","",UPPER(SUBSTITUTE(SUBSTITUTE(SUBSTITUTE(TRIM(A159),"-","")," ",""),"#","")))</f>
        <v/>
      </c>
      <c r="E159" s="17">
        <f>IF(D159="","",SUMIFS(Statement!$C$5:$C$504,Statement!$D$5:$D$504,D159))</f>
        <v/>
      </c>
      <c r="F159" s="17">
        <f>IF(D159="","",IF(COUNTIF($D$5:D159,D159)=1,ROUND(SUMIFS($C$5:$C$504,$D$5:$D$504,D159)-E159,2),0))</f>
        <v/>
      </c>
      <c r="G159" s="16">
        <f>IF(D159="","",IF(COUNTIF(Statement!$D$5:$D$504,D159)=0,"Missing from statement",IF(NOT(COUNTIF($D$5:D159,D159)=1),"Repeat line",IF(F159=0,"Matched","Amount differs"))))</f>
        <v/>
      </c>
      <c r="H159" s="16">
        <f>IF(D159="","",IF(COUNTIF($D$5:$D$504,D159)&gt;1,"Appears "&amp;COUNTIF($D$5:$D$504,D159)&amp;" times",""))</f>
        <v/>
      </c>
    </row>
    <row r="160">
      <c r="A160" s="13" t="n"/>
      <c r="B160" s="14" t="n"/>
      <c r="C160" s="15" t="n"/>
      <c r="D160" s="16">
        <f>IF(A160="","",UPPER(SUBSTITUTE(SUBSTITUTE(SUBSTITUTE(TRIM(A160),"-","")," ",""),"#","")))</f>
        <v/>
      </c>
      <c r="E160" s="17">
        <f>IF(D160="","",SUMIFS(Statement!$C$5:$C$504,Statement!$D$5:$D$504,D160))</f>
        <v/>
      </c>
      <c r="F160" s="17">
        <f>IF(D160="","",IF(COUNTIF($D$5:D160,D160)=1,ROUND(SUMIFS($C$5:$C$504,$D$5:$D$504,D160)-E160,2),0))</f>
        <v/>
      </c>
      <c r="G160" s="16">
        <f>IF(D160="","",IF(COUNTIF(Statement!$D$5:$D$504,D160)=0,"Missing from statement",IF(NOT(COUNTIF($D$5:D160,D160)=1),"Repeat line",IF(F160=0,"Matched","Amount differs"))))</f>
        <v/>
      </c>
      <c r="H160" s="16">
        <f>IF(D160="","",IF(COUNTIF($D$5:$D$504,D160)&gt;1,"Appears "&amp;COUNTIF($D$5:$D$504,D160)&amp;" times",""))</f>
        <v/>
      </c>
    </row>
    <row r="161">
      <c r="A161" s="13" t="n"/>
      <c r="B161" s="14" t="n"/>
      <c r="C161" s="15" t="n"/>
      <c r="D161" s="16">
        <f>IF(A161="","",UPPER(SUBSTITUTE(SUBSTITUTE(SUBSTITUTE(TRIM(A161),"-","")," ",""),"#","")))</f>
        <v/>
      </c>
      <c r="E161" s="17">
        <f>IF(D161="","",SUMIFS(Statement!$C$5:$C$504,Statement!$D$5:$D$504,D161))</f>
        <v/>
      </c>
      <c r="F161" s="17">
        <f>IF(D161="","",IF(COUNTIF($D$5:D161,D161)=1,ROUND(SUMIFS($C$5:$C$504,$D$5:$D$504,D161)-E161,2),0))</f>
        <v/>
      </c>
      <c r="G161" s="16">
        <f>IF(D161="","",IF(COUNTIF(Statement!$D$5:$D$504,D161)=0,"Missing from statement",IF(NOT(COUNTIF($D$5:D161,D161)=1),"Repeat line",IF(F161=0,"Matched","Amount differs"))))</f>
        <v/>
      </c>
      <c r="H161" s="16">
        <f>IF(D161="","",IF(COUNTIF($D$5:$D$504,D161)&gt;1,"Appears "&amp;COUNTIF($D$5:$D$504,D161)&amp;" times",""))</f>
        <v/>
      </c>
    </row>
    <row r="162">
      <c r="A162" s="13" t="n"/>
      <c r="B162" s="14" t="n"/>
      <c r="C162" s="15" t="n"/>
      <c r="D162" s="16">
        <f>IF(A162="","",UPPER(SUBSTITUTE(SUBSTITUTE(SUBSTITUTE(TRIM(A162),"-","")," ",""),"#","")))</f>
        <v/>
      </c>
      <c r="E162" s="17">
        <f>IF(D162="","",SUMIFS(Statement!$C$5:$C$504,Statement!$D$5:$D$504,D162))</f>
        <v/>
      </c>
      <c r="F162" s="17">
        <f>IF(D162="","",IF(COUNTIF($D$5:D162,D162)=1,ROUND(SUMIFS($C$5:$C$504,$D$5:$D$504,D162)-E162,2),0))</f>
        <v/>
      </c>
      <c r="G162" s="16">
        <f>IF(D162="","",IF(COUNTIF(Statement!$D$5:$D$504,D162)=0,"Missing from statement",IF(NOT(COUNTIF($D$5:D162,D162)=1),"Repeat line",IF(F162=0,"Matched","Amount differs"))))</f>
        <v/>
      </c>
      <c r="H162" s="16">
        <f>IF(D162="","",IF(COUNTIF($D$5:$D$504,D162)&gt;1,"Appears "&amp;COUNTIF($D$5:$D$504,D162)&amp;" times",""))</f>
        <v/>
      </c>
    </row>
    <row r="163">
      <c r="A163" s="13" t="n"/>
      <c r="B163" s="14" t="n"/>
      <c r="C163" s="15" t="n"/>
      <c r="D163" s="16">
        <f>IF(A163="","",UPPER(SUBSTITUTE(SUBSTITUTE(SUBSTITUTE(TRIM(A163),"-","")," ",""),"#","")))</f>
        <v/>
      </c>
      <c r="E163" s="17">
        <f>IF(D163="","",SUMIFS(Statement!$C$5:$C$504,Statement!$D$5:$D$504,D163))</f>
        <v/>
      </c>
      <c r="F163" s="17">
        <f>IF(D163="","",IF(COUNTIF($D$5:D163,D163)=1,ROUND(SUMIFS($C$5:$C$504,$D$5:$D$504,D163)-E163,2),0))</f>
        <v/>
      </c>
      <c r="G163" s="16">
        <f>IF(D163="","",IF(COUNTIF(Statement!$D$5:$D$504,D163)=0,"Missing from statement",IF(NOT(COUNTIF($D$5:D163,D163)=1),"Repeat line",IF(F163=0,"Matched","Amount differs"))))</f>
        <v/>
      </c>
      <c r="H163" s="16">
        <f>IF(D163="","",IF(COUNTIF($D$5:$D$504,D163)&gt;1,"Appears "&amp;COUNTIF($D$5:$D$504,D163)&amp;" times",""))</f>
        <v/>
      </c>
    </row>
    <row r="164">
      <c r="A164" s="13" t="n"/>
      <c r="B164" s="14" t="n"/>
      <c r="C164" s="15" t="n"/>
      <c r="D164" s="16">
        <f>IF(A164="","",UPPER(SUBSTITUTE(SUBSTITUTE(SUBSTITUTE(TRIM(A164),"-","")," ",""),"#","")))</f>
        <v/>
      </c>
      <c r="E164" s="17">
        <f>IF(D164="","",SUMIFS(Statement!$C$5:$C$504,Statement!$D$5:$D$504,D164))</f>
        <v/>
      </c>
      <c r="F164" s="17">
        <f>IF(D164="","",IF(COUNTIF($D$5:D164,D164)=1,ROUND(SUMIFS($C$5:$C$504,$D$5:$D$504,D164)-E164,2),0))</f>
        <v/>
      </c>
      <c r="G164" s="16">
        <f>IF(D164="","",IF(COUNTIF(Statement!$D$5:$D$504,D164)=0,"Missing from statement",IF(NOT(COUNTIF($D$5:D164,D164)=1),"Repeat line",IF(F164=0,"Matched","Amount differs"))))</f>
        <v/>
      </c>
      <c r="H164" s="16">
        <f>IF(D164="","",IF(COUNTIF($D$5:$D$504,D164)&gt;1,"Appears "&amp;COUNTIF($D$5:$D$504,D164)&amp;" times",""))</f>
        <v/>
      </c>
    </row>
    <row r="165">
      <c r="A165" s="13" t="n"/>
      <c r="B165" s="14" t="n"/>
      <c r="C165" s="15" t="n"/>
      <c r="D165" s="16">
        <f>IF(A165="","",UPPER(SUBSTITUTE(SUBSTITUTE(SUBSTITUTE(TRIM(A165),"-","")," ",""),"#","")))</f>
        <v/>
      </c>
      <c r="E165" s="17">
        <f>IF(D165="","",SUMIFS(Statement!$C$5:$C$504,Statement!$D$5:$D$504,D165))</f>
        <v/>
      </c>
      <c r="F165" s="17">
        <f>IF(D165="","",IF(COUNTIF($D$5:D165,D165)=1,ROUND(SUMIFS($C$5:$C$504,$D$5:$D$504,D165)-E165,2),0))</f>
        <v/>
      </c>
      <c r="G165" s="16">
        <f>IF(D165="","",IF(COUNTIF(Statement!$D$5:$D$504,D165)=0,"Missing from statement",IF(NOT(COUNTIF($D$5:D165,D165)=1),"Repeat line",IF(F165=0,"Matched","Amount differs"))))</f>
        <v/>
      </c>
      <c r="H165" s="16">
        <f>IF(D165="","",IF(COUNTIF($D$5:$D$504,D165)&gt;1,"Appears "&amp;COUNTIF($D$5:$D$504,D165)&amp;" times",""))</f>
        <v/>
      </c>
    </row>
    <row r="166">
      <c r="A166" s="13" t="n"/>
      <c r="B166" s="14" t="n"/>
      <c r="C166" s="15" t="n"/>
      <c r="D166" s="16">
        <f>IF(A166="","",UPPER(SUBSTITUTE(SUBSTITUTE(SUBSTITUTE(TRIM(A166),"-","")," ",""),"#","")))</f>
        <v/>
      </c>
      <c r="E166" s="17">
        <f>IF(D166="","",SUMIFS(Statement!$C$5:$C$504,Statement!$D$5:$D$504,D166))</f>
        <v/>
      </c>
      <c r="F166" s="17">
        <f>IF(D166="","",IF(COUNTIF($D$5:D166,D166)=1,ROUND(SUMIFS($C$5:$C$504,$D$5:$D$504,D166)-E166,2),0))</f>
        <v/>
      </c>
      <c r="G166" s="16">
        <f>IF(D166="","",IF(COUNTIF(Statement!$D$5:$D$504,D166)=0,"Missing from statement",IF(NOT(COUNTIF($D$5:D166,D166)=1),"Repeat line",IF(F166=0,"Matched","Amount differs"))))</f>
        <v/>
      </c>
      <c r="H166" s="16">
        <f>IF(D166="","",IF(COUNTIF($D$5:$D$504,D166)&gt;1,"Appears "&amp;COUNTIF($D$5:$D$504,D166)&amp;" times",""))</f>
        <v/>
      </c>
    </row>
    <row r="167">
      <c r="A167" s="13" t="n"/>
      <c r="B167" s="14" t="n"/>
      <c r="C167" s="15" t="n"/>
      <c r="D167" s="16">
        <f>IF(A167="","",UPPER(SUBSTITUTE(SUBSTITUTE(SUBSTITUTE(TRIM(A167),"-","")," ",""),"#","")))</f>
        <v/>
      </c>
      <c r="E167" s="17">
        <f>IF(D167="","",SUMIFS(Statement!$C$5:$C$504,Statement!$D$5:$D$504,D167))</f>
        <v/>
      </c>
      <c r="F167" s="17">
        <f>IF(D167="","",IF(COUNTIF($D$5:D167,D167)=1,ROUND(SUMIFS($C$5:$C$504,$D$5:$D$504,D167)-E167,2),0))</f>
        <v/>
      </c>
      <c r="G167" s="16">
        <f>IF(D167="","",IF(COUNTIF(Statement!$D$5:$D$504,D167)=0,"Missing from statement",IF(NOT(COUNTIF($D$5:D167,D167)=1),"Repeat line",IF(F167=0,"Matched","Amount differs"))))</f>
        <v/>
      </c>
      <c r="H167" s="16">
        <f>IF(D167="","",IF(COUNTIF($D$5:$D$504,D167)&gt;1,"Appears "&amp;COUNTIF($D$5:$D$504,D167)&amp;" times",""))</f>
        <v/>
      </c>
    </row>
    <row r="168">
      <c r="A168" s="13" t="n"/>
      <c r="B168" s="14" t="n"/>
      <c r="C168" s="15" t="n"/>
      <c r="D168" s="16">
        <f>IF(A168="","",UPPER(SUBSTITUTE(SUBSTITUTE(SUBSTITUTE(TRIM(A168),"-","")," ",""),"#","")))</f>
        <v/>
      </c>
      <c r="E168" s="17">
        <f>IF(D168="","",SUMIFS(Statement!$C$5:$C$504,Statement!$D$5:$D$504,D168))</f>
        <v/>
      </c>
      <c r="F168" s="17">
        <f>IF(D168="","",IF(COUNTIF($D$5:D168,D168)=1,ROUND(SUMIFS($C$5:$C$504,$D$5:$D$504,D168)-E168,2),0))</f>
        <v/>
      </c>
      <c r="G168" s="16">
        <f>IF(D168="","",IF(COUNTIF(Statement!$D$5:$D$504,D168)=0,"Missing from statement",IF(NOT(COUNTIF($D$5:D168,D168)=1),"Repeat line",IF(F168=0,"Matched","Amount differs"))))</f>
        <v/>
      </c>
      <c r="H168" s="16">
        <f>IF(D168="","",IF(COUNTIF($D$5:$D$504,D168)&gt;1,"Appears "&amp;COUNTIF($D$5:$D$504,D168)&amp;" times",""))</f>
        <v/>
      </c>
    </row>
    <row r="169">
      <c r="A169" s="13" t="n"/>
      <c r="B169" s="14" t="n"/>
      <c r="C169" s="15" t="n"/>
      <c r="D169" s="16">
        <f>IF(A169="","",UPPER(SUBSTITUTE(SUBSTITUTE(SUBSTITUTE(TRIM(A169),"-","")," ",""),"#","")))</f>
        <v/>
      </c>
      <c r="E169" s="17">
        <f>IF(D169="","",SUMIFS(Statement!$C$5:$C$504,Statement!$D$5:$D$504,D169))</f>
        <v/>
      </c>
      <c r="F169" s="17">
        <f>IF(D169="","",IF(COUNTIF($D$5:D169,D169)=1,ROUND(SUMIFS($C$5:$C$504,$D$5:$D$504,D169)-E169,2),0))</f>
        <v/>
      </c>
      <c r="G169" s="16">
        <f>IF(D169="","",IF(COUNTIF(Statement!$D$5:$D$504,D169)=0,"Missing from statement",IF(NOT(COUNTIF($D$5:D169,D169)=1),"Repeat line",IF(F169=0,"Matched","Amount differs"))))</f>
        <v/>
      </c>
      <c r="H169" s="16">
        <f>IF(D169="","",IF(COUNTIF($D$5:$D$504,D169)&gt;1,"Appears "&amp;COUNTIF($D$5:$D$504,D169)&amp;" times",""))</f>
        <v/>
      </c>
    </row>
    <row r="170">
      <c r="A170" s="13" t="n"/>
      <c r="B170" s="14" t="n"/>
      <c r="C170" s="15" t="n"/>
      <c r="D170" s="16">
        <f>IF(A170="","",UPPER(SUBSTITUTE(SUBSTITUTE(SUBSTITUTE(TRIM(A170),"-","")," ",""),"#","")))</f>
        <v/>
      </c>
      <c r="E170" s="17">
        <f>IF(D170="","",SUMIFS(Statement!$C$5:$C$504,Statement!$D$5:$D$504,D170))</f>
        <v/>
      </c>
      <c r="F170" s="17">
        <f>IF(D170="","",IF(COUNTIF($D$5:D170,D170)=1,ROUND(SUMIFS($C$5:$C$504,$D$5:$D$504,D170)-E170,2),0))</f>
        <v/>
      </c>
      <c r="G170" s="16">
        <f>IF(D170="","",IF(COUNTIF(Statement!$D$5:$D$504,D170)=0,"Missing from statement",IF(NOT(COUNTIF($D$5:D170,D170)=1),"Repeat line",IF(F170=0,"Matched","Amount differs"))))</f>
        <v/>
      </c>
      <c r="H170" s="16">
        <f>IF(D170="","",IF(COUNTIF($D$5:$D$504,D170)&gt;1,"Appears "&amp;COUNTIF($D$5:$D$504,D170)&amp;" times",""))</f>
        <v/>
      </c>
    </row>
    <row r="171">
      <c r="A171" s="13" t="n"/>
      <c r="B171" s="14" t="n"/>
      <c r="C171" s="15" t="n"/>
      <c r="D171" s="16">
        <f>IF(A171="","",UPPER(SUBSTITUTE(SUBSTITUTE(SUBSTITUTE(TRIM(A171),"-","")," ",""),"#","")))</f>
        <v/>
      </c>
      <c r="E171" s="17">
        <f>IF(D171="","",SUMIFS(Statement!$C$5:$C$504,Statement!$D$5:$D$504,D171))</f>
        <v/>
      </c>
      <c r="F171" s="17">
        <f>IF(D171="","",IF(COUNTIF($D$5:D171,D171)=1,ROUND(SUMIFS($C$5:$C$504,$D$5:$D$504,D171)-E171,2),0))</f>
        <v/>
      </c>
      <c r="G171" s="16">
        <f>IF(D171="","",IF(COUNTIF(Statement!$D$5:$D$504,D171)=0,"Missing from statement",IF(NOT(COUNTIF($D$5:D171,D171)=1),"Repeat line",IF(F171=0,"Matched","Amount differs"))))</f>
        <v/>
      </c>
      <c r="H171" s="16">
        <f>IF(D171="","",IF(COUNTIF($D$5:$D$504,D171)&gt;1,"Appears "&amp;COUNTIF($D$5:$D$504,D171)&amp;" times",""))</f>
        <v/>
      </c>
    </row>
    <row r="172">
      <c r="A172" s="13" t="n"/>
      <c r="B172" s="14" t="n"/>
      <c r="C172" s="15" t="n"/>
      <c r="D172" s="16">
        <f>IF(A172="","",UPPER(SUBSTITUTE(SUBSTITUTE(SUBSTITUTE(TRIM(A172),"-","")," ",""),"#","")))</f>
        <v/>
      </c>
      <c r="E172" s="17">
        <f>IF(D172="","",SUMIFS(Statement!$C$5:$C$504,Statement!$D$5:$D$504,D172))</f>
        <v/>
      </c>
      <c r="F172" s="17">
        <f>IF(D172="","",IF(COUNTIF($D$5:D172,D172)=1,ROUND(SUMIFS($C$5:$C$504,$D$5:$D$504,D172)-E172,2),0))</f>
        <v/>
      </c>
      <c r="G172" s="16">
        <f>IF(D172="","",IF(COUNTIF(Statement!$D$5:$D$504,D172)=0,"Missing from statement",IF(NOT(COUNTIF($D$5:D172,D172)=1),"Repeat line",IF(F172=0,"Matched","Amount differs"))))</f>
        <v/>
      </c>
      <c r="H172" s="16">
        <f>IF(D172="","",IF(COUNTIF($D$5:$D$504,D172)&gt;1,"Appears "&amp;COUNTIF($D$5:$D$504,D172)&amp;" times",""))</f>
        <v/>
      </c>
    </row>
    <row r="173">
      <c r="A173" s="13" t="n"/>
      <c r="B173" s="14" t="n"/>
      <c r="C173" s="15" t="n"/>
      <c r="D173" s="16">
        <f>IF(A173="","",UPPER(SUBSTITUTE(SUBSTITUTE(SUBSTITUTE(TRIM(A173),"-","")," ",""),"#","")))</f>
        <v/>
      </c>
      <c r="E173" s="17">
        <f>IF(D173="","",SUMIFS(Statement!$C$5:$C$504,Statement!$D$5:$D$504,D173))</f>
        <v/>
      </c>
      <c r="F173" s="17">
        <f>IF(D173="","",IF(COUNTIF($D$5:D173,D173)=1,ROUND(SUMIFS($C$5:$C$504,$D$5:$D$504,D173)-E173,2),0))</f>
        <v/>
      </c>
      <c r="G173" s="16">
        <f>IF(D173="","",IF(COUNTIF(Statement!$D$5:$D$504,D173)=0,"Missing from statement",IF(NOT(COUNTIF($D$5:D173,D173)=1),"Repeat line",IF(F173=0,"Matched","Amount differs"))))</f>
        <v/>
      </c>
      <c r="H173" s="16">
        <f>IF(D173="","",IF(COUNTIF($D$5:$D$504,D173)&gt;1,"Appears "&amp;COUNTIF($D$5:$D$504,D173)&amp;" times",""))</f>
        <v/>
      </c>
    </row>
    <row r="174">
      <c r="A174" s="13" t="n"/>
      <c r="B174" s="14" t="n"/>
      <c r="C174" s="15" t="n"/>
      <c r="D174" s="16">
        <f>IF(A174="","",UPPER(SUBSTITUTE(SUBSTITUTE(SUBSTITUTE(TRIM(A174),"-","")," ",""),"#","")))</f>
        <v/>
      </c>
      <c r="E174" s="17">
        <f>IF(D174="","",SUMIFS(Statement!$C$5:$C$504,Statement!$D$5:$D$504,D174))</f>
        <v/>
      </c>
      <c r="F174" s="17">
        <f>IF(D174="","",IF(COUNTIF($D$5:D174,D174)=1,ROUND(SUMIFS($C$5:$C$504,$D$5:$D$504,D174)-E174,2),0))</f>
        <v/>
      </c>
      <c r="G174" s="16">
        <f>IF(D174="","",IF(COUNTIF(Statement!$D$5:$D$504,D174)=0,"Missing from statement",IF(NOT(COUNTIF($D$5:D174,D174)=1),"Repeat line",IF(F174=0,"Matched","Amount differs"))))</f>
        <v/>
      </c>
      <c r="H174" s="16">
        <f>IF(D174="","",IF(COUNTIF($D$5:$D$504,D174)&gt;1,"Appears "&amp;COUNTIF($D$5:$D$504,D174)&amp;" times",""))</f>
        <v/>
      </c>
    </row>
    <row r="175">
      <c r="A175" s="13" t="n"/>
      <c r="B175" s="14" t="n"/>
      <c r="C175" s="15" t="n"/>
      <c r="D175" s="16">
        <f>IF(A175="","",UPPER(SUBSTITUTE(SUBSTITUTE(SUBSTITUTE(TRIM(A175),"-","")," ",""),"#","")))</f>
        <v/>
      </c>
      <c r="E175" s="17">
        <f>IF(D175="","",SUMIFS(Statement!$C$5:$C$504,Statement!$D$5:$D$504,D175))</f>
        <v/>
      </c>
      <c r="F175" s="17">
        <f>IF(D175="","",IF(COUNTIF($D$5:D175,D175)=1,ROUND(SUMIFS($C$5:$C$504,$D$5:$D$504,D175)-E175,2),0))</f>
        <v/>
      </c>
      <c r="G175" s="16">
        <f>IF(D175="","",IF(COUNTIF(Statement!$D$5:$D$504,D175)=0,"Missing from statement",IF(NOT(COUNTIF($D$5:D175,D175)=1),"Repeat line",IF(F175=0,"Matched","Amount differs"))))</f>
        <v/>
      </c>
      <c r="H175" s="16">
        <f>IF(D175="","",IF(COUNTIF($D$5:$D$504,D175)&gt;1,"Appears "&amp;COUNTIF($D$5:$D$504,D175)&amp;" times",""))</f>
        <v/>
      </c>
    </row>
    <row r="176">
      <c r="A176" s="13" t="n"/>
      <c r="B176" s="14" t="n"/>
      <c r="C176" s="15" t="n"/>
      <c r="D176" s="16">
        <f>IF(A176="","",UPPER(SUBSTITUTE(SUBSTITUTE(SUBSTITUTE(TRIM(A176),"-","")," ",""),"#","")))</f>
        <v/>
      </c>
      <c r="E176" s="17">
        <f>IF(D176="","",SUMIFS(Statement!$C$5:$C$504,Statement!$D$5:$D$504,D176))</f>
        <v/>
      </c>
      <c r="F176" s="17">
        <f>IF(D176="","",IF(COUNTIF($D$5:D176,D176)=1,ROUND(SUMIFS($C$5:$C$504,$D$5:$D$504,D176)-E176,2),0))</f>
        <v/>
      </c>
      <c r="G176" s="16">
        <f>IF(D176="","",IF(COUNTIF(Statement!$D$5:$D$504,D176)=0,"Missing from statement",IF(NOT(COUNTIF($D$5:D176,D176)=1),"Repeat line",IF(F176=0,"Matched","Amount differs"))))</f>
        <v/>
      </c>
      <c r="H176" s="16">
        <f>IF(D176="","",IF(COUNTIF($D$5:$D$504,D176)&gt;1,"Appears "&amp;COUNTIF($D$5:$D$504,D176)&amp;" times",""))</f>
        <v/>
      </c>
    </row>
    <row r="177">
      <c r="A177" s="13" t="n"/>
      <c r="B177" s="14" t="n"/>
      <c r="C177" s="15" t="n"/>
      <c r="D177" s="16">
        <f>IF(A177="","",UPPER(SUBSTITUTE(SUBSTITUTE(SUBSTITUTE(TRIM(A177),"-","")," ",""),"#","")))</f>
        <v/>
      </c>
      <c r="E177" s="17">
        <f>IF(D177="","",SUMIFS(Statement!$C$5:$C$504,Statement!$D$5:$D$504,D177))</f>
        <v/>
      </c>
      <c r="F177" s="17">
        <f>IF(D177="","",IF(COUNTIF($D$5:D177,D177)=1,ROUND(SUMIFS($C$5:$C$504,$D$5:$D$504,D177)-E177,2),0))</f>
        <v/>
      </c>
      <c r="G177" s="16">
        <f>IF(D177="","",IF(COUNTIF(Statement!$D$5:$D$504,D177)=0,"Missing from statement",IF(NOT(COUNTIF($D$5:D177,D177)=1),"Repeat line",IF(F177=0,"Matched","Amount differs"))))</f>
        <v/>
      </c>
      <c r="H177" s="16">
        <f>IF(D177="","",IF(COUNTIF($D$5:$D$504,D177)&gt;1,"Appears "&amp;COUNTIF($D$5:$D$504,D177)&amp;" times",""))</f>
        <v/>
      </c>
    </row>
    <row r="178">
      <c r="A178" s="13" t="n"/>
      <c r="B178" s="14" t="n"/>
      <c r="C178" s="15" t="n"/>
      <c r="D178" s="16">
        <f>IF(A178="","",UPPER(SUBSTITUTE(SUBSTITUTE(SUBSTITUTE(TRIM(A178),"-","")," ",""),"#","")))</f>
        <v/>
      </c>
      <c r="E178" s="17">
        <f>IF(D178="","",SUMIFS(Statement!$C$5:$C$504,Statement!$D$5:$D$504,D178))</f>
        <v/>
      </c>
      <c r="F178" s="17">
        <f>IF(D178="","",IF(COUNTIF($D$5:D178,D178)=1,ROUND(SUMIFS($C$5:$C$504,$D$5:$D$504,D178)-E178,2),0))</f>
        <v/>
      </c>
      <c r="G178" s="16">
        <f>IF(D178="","",IF(COUNTIF(Statement!$D$5:$D$504,D178)=0,"Missing from statement",IF(NOT(COUNTIF($D$5:D178,D178)=1),"Repeat line",IF(F178=0,"Matched","Amount differs"))))</f>
        <v/>
      </c>
      <c r="H178" s="16">
        <f>IF(D178="","",IF(COUNTIF($D$5:$D$504,D178)&gt;1,"Appears "&amp;COUNTIF($D$5:$D$504,D178)&amp;" times",""))</f>
        <v/>
      </c>
    </row>
    <row r="179">
      <c r="A179" s="13" t="n"/>
      <c r="B179" s="14" t="n"/>
      <c r="C179" s="15" t="n"/>
      <c r="D179" s="16">
        <f>IF(A179="","",UPPER(SUBSTITUTE(SUBSTITUTE(SUBSTITUTE(TRIM(A179),"-","")," ",""),"#","")))</f>
        <v/>
      </c>
      <c r="E179" s="17">
        <f>IF(D179="","",SUMIFS(Statement!$C$5:$C$504,Statement!$D$5:$D$504,D179))</f>
        <v/>
      </c>
      <c r="F179" s="17">
        <f>IF(D179="","",IF(COUNTIF($D$5:D179,D179)=1,ROUND(SUMIFS($C$5:$C$504,$D$5:$D$504,D179)-E179,2),0))</f>
        <v/>
      </c>
      <c r="G179" s="16">
        <f>IF(D179="","",IF(COUNTIF(Statement!$D$5:$D$504,D179)=0,"Missing from statement",IF(NOT(COUNTIF($D$5:D179,D179)=1),"Repeat line",IF(F179=0,"Matched","Amount differs"))))</f>
        <v/>
      </c>
      <c r="H179" s="16">
        <f>IF(D179="","",IF(COUNTIF($D$5:$D$504,D179)&gt;1,"Appears "&amp;COUNTIF($D$5:$D$504,D179)&amp;" times",""))</f>
        <v/>
      </c>
    </row>
    <row r="180">
      <c r="A180" s="13" t="n"/>
      <c r="B180" s="14" t="n"/>
      <c r="C180" s="15" t="n"/>
      <c r="D180" s="16">
        <f>IF(A180="","",UPPER(SUBSTITUTE(SUBSTITUTE(SUBSTITUTE(TRIM(A180),"-","")," ",""),"#","")))</f>
        <v/>
      </c>
      <c r="E180" s="17">
        <f>IF(D180="","",SUMIFS(Statement!$C$5:$C$504,Statement!$D$5:$D$504,D180))</f>
        <v/>
      </c>
      <c r="F180" s="17">
        <f>IF(D180="","",IF(COUNTIF($D$5:D180,D180)=1,ROUND(SUMIFS($C$5:$C$504,$D$5:$D$504,D180)-E180,2),0))</f>
        <v/>
      </c>
      <c r="G180" s="16">
        <f>IF(D180="","",IF(COUNTIF(Statement!$D$5:$D$504,D180)=0,"Missing from statement",IF(NOT(COUNTIF($D$5:D180,D180)=1),"Repeat line",IF(F180=0,"Matched","Amount differs"))))</f>
        <v/>
      </c>
      <c r="H180" s="16">
        <f>IF(D180="","",IF(COUNTIF($D$5:$D$504,D180)&gt;1,"Appears "&amp;COUNTIF($D$5:$D$504,D180)&amp;" times",""))</f>
        <v/>
      </c>
    </row>
    <row r="181">
      <c r="A181" s="13" t="n"/>
      <c r="B181" s="14" t="n"/>
      <c r="C181" s="15" t="n"/>
      <c r="D181" s="16">
        <f>IF(A181="","",UPPER(SUBSTITUTE(SUBSTITUTE(SUBSTITUTE(TRIM(A181),"-","")," ",""),"#","")))</f>
        <v/>
      </c>
      <c r="E181" s="17">
        <f>IF(D181="","",SUMIFS(Statement!$C$5:$C$504,Statement!$D$5:$D$504,D181))</f>
        <v/>
      </c>
      <c r="F181" s="17">
        <f>IF(D181="","",IF(COUNTIF($D$5:D181,D181)=1,ROUND(SUMIFS($C$5:$C$504,$D$5:$D$504,D181)-E181,2),0))</f>
        <v/>
      </c>
      <c r="G181" s="16">
        <f>IF(D181="","",IF(COUNTIF(Statement!$D$5:$D$504,D181)=0,"Missing from statement",IF(NOT(COUNTIF($D$5:D181,D181)=1),"Repeat line",IF(F181=0,"Matched","Amount differs"))))</f>
        <v/>
      </c>
      <c r="H181" s="16">
        <f>IF(D181="","",IF(COUNTIF($D$5:$D$504,D181)&gt;1,"Appears "&amp;COUNTIF($D$5:$D$504,D181)&amp;" times",""))</f>
        <v/>
      </c>
    </row>
    <row r="182">
      <c r="A182" s="13" t="n"/>
      <c r="B182" s="14" t="n"/>
      <c r="C182" s="15" t="n"/>
      <c r="D182" s="16">
        <f>IF(A182="","",UPPER(SUBSTITUTE(SUBSTITUTE(SUBSTITUTE(TRIM(A182),"-","")," ",""),"#","")))</f>
        <v/>
      </c>
      <c r="E182" s="17">
        <f>IF(D182="","",SUMIFS(Statement!$C$5:$C$504,Statement!$D$5:$D$504,D182))</f>
        <v/>
      </c>
      <c r="F182" s="17">
        <f>IF(D182="","",IF(COUNTIF($D$5:D182,D182)=1,ROUND(SUMIFS($C$5:$C$504,$D$5:$D$504,D182)-E182,2),0))</f>
        <v/>
      </c>
      <c r="G182" s="16">
        <f>IF(D182="","",IF(COUNTIF(Statement!$D$5:$D$504,D182)=0,"Missing from statement",IF(NOT(COUNTIF($D$5:D182,D182)=1),"Repeat line",IF(F182=0,"Matched","Amount differs"))))</f>
        <v/>
      </c>
      <c r="H182" s="16">
        <f>IF(D182="","",IF(COUNTIF($D$5:$D$504,D182)&gt;1,"Appears "&amp;COUNTIF($D$5:$D$504,D182)&amp;" times",""))</f>
        <v/>
      </c>
    </row>
    <row r="183">
      <c r="A183" s="13" t="n"/>
      <c r="B183" s="14" t="n"/>
      <c r="C183" s="15" t="n"/>
      <c r="D183" s="16">
        <f>IF(A183="","",UPPER(SUBSTITUTE(SUBSTITUTE(SUBSTITUTE(TRIM(A183),"-","")," ",""),"#","")))</f>
        <v/>
      </c>
      <c r="E183" s="17">
        <f>IF(D183="","",SUMIFS(Statement!$C$5:$C$504,Statement!$D$5:$D$504,D183))</f>
        <v/>
      </c>
      <c r="F183" s="17">
        <f>IF(D183="","",IF(COUNTIF($D$5:D183,D183)=1,ROUND(SUMIFS($C$5:$C$504,$D$5:$D$504,D183)-E183,2),0))</f>
        <v/>
      </c>
      <c r="G183" s="16">
        <f>IF(D183="","",IF(COUNTIF(Statement!$D$5:$D$504,D183)=0,"Missing from statement",IF(NOT(COUNTIF($D$5:D183,D183)=1),"Repeat line",IF(F183=0,"Matched","Amount differs"))))</f>
        <v/>
      </c>
      <c r="H183" s="16">
        <f>IF(D183="","",IF(COUNTIF($D$5:$D$504,D183)&gt;1,"Appears "&amp;COUNTIF($D$5:$D$504,D183)&amp;" times",""))</f>
        <v/>
      </c>
    </row>
    <row r="184">
      <c r="A184" s="13" t="n"/>
      <c r="B184" s="14" t="n"/>
      <c r="C184" s="15" t="n"/>
      <c r="D184" s="16">
        <f>IF(A184="","",UPPER(SUBSTITUTE(SUBSTITUTE(SUBSTITUTE(TRIM(A184),"-","")," ",""),"#","")))</f>
        <v/>
      </c>
      <c r="E184" s="17">
        <f>IF(D184="","",SUMIFS(Statement!$C$5:$C$504,Statement!$D$5:$D$504,D184))</f>
        <v/>
      </c>
      <c r="F184" s="17">
        <f>IF(D184="","",IF(COUNTIF($D$5:D184,D184)=1,ROUND(SUMIFS($C$5:$C$504,$D$5:$D$504,D184)-E184,2),0))</f>
        <v/>
      </c>
      <c r="G184" s="16">
        <f>IF(D184="","",IF(COUNTIF(Statement!$D$5:$D$504,D184)=0,"Missing from statement",IF(NOT(COUNTIF($D$5:D184,D184)=1),"Repeat line",IF(F184=0,"Matched","Amount differs"))))</f>
        <v/>
      </c>
      <c r="H184" s="16">
        <f>IF(D184="","",IF(COUNTIF($D$5:$D$504,D184)&gt;1,"Appears "&amp;COUNTIF($D$5:$D$504,D184)&amp;" times",""))</f>
        <v/>
      </c>
    </row>
    <row r="185">
      <c r="A185" s="13" t="n"/>
      <c r="B185" s="14" t="n"/>
      <c r="C185" s="15" t="n"/>
      <c r="D185" s="16">
        <f>IF(A185="","",UPPER(SUBSTITUTE(SUBSTITUTE(SUBSTITUTE(TRIM(A185),"-","")," ",""),"#","")))</f>
        <v/>
      </c>
      <c r="E185" s="17">
        <f>IF(D185="","",SUMIFS(Statement!$C$5:$C$504,Statement!$D$5:$D$504,D185))</f>
        <v/>
      </c>
      <c r="F185" s="17">
        <f>IF(D185="","",IF(COUNTIF($D$5:D185,D185)=1,ROUND(SUMIFS($C$5:$C$504,$D$5:$D$504,D185)-E185,2),0))</f>
        <v/>
      </c>
      <c r="G185" s="16">
        <f>IF(D185="","",IF(COUNTIF(Statement!$D$5:$D$504,D185)=0,"Missing from statement",IF(NOT(COUNTIF($D$5:D185,D185)=1),"Repeat line",IF(F185=0,"Matched","Amount differs"))))</f>
        <v/>
      </c>
      <c r="H185" s="16">
        <f>IF(D185="","",IF(COUNTIF($D$5:$D$504,D185)&gt;1,"Appears "&amp;COUNTIF($D$5:$D$504,D185)&amp;" times",""))</f>
        <v/>
      </c>
    </row>
    <row r="186">
      <c r="A186" s="13" t="n"/>
      <c r="B186" s="14" t="n"/>
      <c r="C186" s="15" t="n"/>
      <c r="D186" s="16">
        <f>IF(A186="","",UPPER(SUBSTITUTE(SUBSTITUTE(SUBSTITUTE(TRIM(A186),"-","")," ",""),"#","")))</f>
        <v/>
      </c>
      <c r="E186" s="17">
        <f>IF(D186="","",SUMIFS(Statement!$C$5:$C$504,Statement!$D$5:$D$504,D186))</f>
        <v/>
      </c>
      <c r="F186" s="17">
        <f>IF(D186="","",IF(COUNTIF($D$5:D186,D186)=1,ROUND(SUMIFS($C$5:$C$504,$D$5:$D$504,D186)-E186,2),0))</f>
        <v/>
      </c>
      <c r="G186" s="16">
        <f>IF(D186="","",IF(COUNTIF(Statement!$D$5:$D$504,D186)=0,"Missing from statement",IF(NOT(COUNTIF($D$5:D186,D186)=1),"Repeat line",IF(F186=0,"Matched","Amount differs"))))</f>
        <v/>
      </c>
      <c r="H186" s="16">
        <f>IF(D186="","",IF(COUNTIF($D$5:$D$504,D186)&gt;1,"Appears "&amp;COUNTIF($D$5:$D$504,D186)&amp;" times",""))</f>
        <v/>
      </c>
    </row>
    <row r="187">
      <c r="A187" s="13" t="n"/>
      <c r="B187" s="14" t="n"/>
      <c r="C187" s="15" t="n"/>
      <c r="D187" s="16">
        <f>IF(A187="","",UPPER(SUBSTITUTE(SUBSTITUTE(SUBSTITUTE(TRIM(A187),"-","")," ",""),"#","")))</f>
        <v/>
      </c>
      <c r="E187" s="17">
        <f>IF(D187="","",SUMIFS(Statement!$C$5:$C$504,Statement!$D$5:$D$504,D187))</f>
        <v/>
      </c>
      <c r="F187" s="17">
        <f>IF(D187="","",IF(COUNTIF($D$5:D187,D187)=1,ROUND(SUMIFS($C$5:$C$504,$D$5:$D$504,D187)-E187,2),0))</f>
        <v/>
      </c>
      <c r="G187" s="16">
        <f>IF(D187="","",IF(COUNTIF(Statement!$D$5:$D$504,D187)=0,"Missing from statement",IF(NOT(COUNTIF($D$5:D187,D187)=1),"Repeat line",IF(F187=0,"Matched","Amount differs"))))</f>
        <v/>
      </c>
      <c r="H187" s="16">
        <f>IF(D187="","",IF(COUNTIF($D$5:$D$504,D187)&gt;1,"Appears "&amp;COUNTIF($D$5:$D$504,D187)&amp;" times",""))</f>
        <v/>
      </c>
    </row>
    <row r="188">
      <c r="A188" s="13" t="n"/>
      <c r="B188" s="14" t="n"/>
      <c r="C188" s="15" t="n"/>
      <c r="D188" s="16">
        <f>IF(A188="","",UPPER(SUBSTITUTE(SUBSTITUTE(SUBSTITUTE(TRIM(A188),"-","")," ",""),"#","")))</f>
        <v/>
      </c>
      <c r="E188" s="17">
        <f>IF(D188="","",SUMIFS(Statement!$C$5:$C$504,Statement!$D$5:$D$504,D188))</f>
        <v/>
      </c>
      <c r="F188" s="17">
        <f>IF(D188="","",IF(COUNTIF($D$5:D188,D188)=1,ROUND(SUMIFS($C$5:$C$504,$D$5:$D$504,D188)-E188,2),0))</f>
        <v/>
      </c>
      <c r="G188" s="16">
        <f>IF(D188="","",IF(COUNTIF(Statement!$D$5:$D$504,D188)=0,"Missing from statement",IF(NOT(COUNTIF($D$5:D188,D188)=1),"Repeat line",IF(F188=0,"Matched","Amount differs"))))</f>
        <v/>
      </c>
      <c r="H188" s="16">
        <f>IF(D188="","",IF(COUNTIF($D$5:$D$504,D188)&gt;1,"Appears "&amp;COUNTIF($D$5:$D$504,D188)&amp;" times",""))</f>
        <v/>
      </c>
    </row>
    <row r="189">
      <c r="A189" s="13" t="n"/>
      <c r="B189" s="14" t="n"/>
      <c r="C189" s="15" t="n"/>
      <c r="D189" s="16">
        <f>IF(A189="","",UPPER(SUBSTITUTE(SUBSTITUTE(SUBSTITUTE(TRIM(A189),"-","")," ",""),"#","")))</f>
        <v/>
      </c>
      <c r="E189" s="17">
        <f>IF(D189="","",SUMIFS(Statement!$C$5:$C$504,Statement!$D$5:$D$504,D189))</f>
        <v/>
      </c>
      <c r="F189" s="17">
        <f>IF(D189="","",IF(COUNTIF($D$5:D189,D189)=1,ROUND(SUMIFS($C$5:$C$504,$D$5:$D$504,D189)-E189,2),0))</f>
        <v/>
      </c>
      <c r="G189" s="16">
        <f>IF(D189="","",IF(COUNTIF(Statement!$D$5:$D$504,D189)=0,"Missing from statement",IF(NOT(COUNTIF($D$5:D189,D189)=1),"Repeat line",IF(F189=0,"Matched","Amount differs"))))</f>
        <v/>
      </c>
      <c r="H189" s="16">
        <f>IF(D189="","",IF(COUNTIF($D$5:$D$504,D189)&gt;1,"Appears "&amp;COUNTIF($D$5:$D$504,D189)&amp;" times",""))</f>
        <v/>
      </c>
    </row>
    <row r="190">
      <c r="A190" s="13" t="n"/>
      <c r="B190" s="14" t="n"/>
      <c r="C190" s="15" t="n"/>
      <c r="D190" s="16">
        <f>IF(A190="","",UPPER(SUBSTITUTE(SUBSTITUTE(SUBSTITUTE(TRIM(A190),"-","")," ",""),"#","")))</f>
        <v/>
      </c>
      <c r="E190" s="17">
        <f>IF(D190="","",SUMIFS(Statement!$C$5:$C$504,Statement!$D$5:$D$504,D190))</f>
        <v/>
      </c>
      <c r="F190" s="17">
        <f>IF(D190="","",IF(COUNTIF($D$5:D190,D190)=1,ROUND(SUMIFS($C$5:$C$504,$D$5:$D$504,D190)-E190,2),0))</f>
        <v/>
      </c>
      <c r="G190" s="16">
        <f>IF(D190="","",IF(COUNTIF(Statement!$D$5:$D$504,D190)=0,"Missing from statement",IF(NOT(COUNTIF($D$5:D190,D190)=1),"Repeat line",IF(F190=0,"Matched","Amount differs"))))</f>
        <v/>
      </c>
      <c r="H190" s="16">
        <f>IF(D190="","",IF(COUNTIF($D$5:$D$504,D190)&gt;1,"Appears "&amp;COUNTIF($D$5:$D$504,D190)&amp;" times",""))</f>
        <v/>
      </c>
    </row>
    <row r="191">
      <c r="A191" s="13" t="n"/>
      <c r="B191" s="14" t="n"/>
      <c r="C191" s="15" t="n"/>
      <c r="D191" s="16">
        <f>IF(A191="","",UPPER(SUBSTITUTE(SUBSTITUTE(SUBSTITUTE(TRIM(A191),"-","")," ",""),"#","")))</f>
        <v/>
      </c>
      <c r="E191" s="17">
        <f>IF(D191="","",SUMIFS(Statement!$C$5:$C$504,Statement!$D$5:$D$504,D191))</f>
        <v/>
      </c>
      <c r="F191" s="17">
        <f>IF(D191="","",IF(COUNTIF($D$5:D191,D191)=1,ROUND(SUMIFS($C$5:$C$504,$D$5:$D$504,D191)-E191,2),0))</f>
        <v/>
      </c>
      <c r="G191" s="16">
        <f>IF(D191="","",IF(COUNTIF(Statement!$D$5:$D$504,D191)=0,"Missing from statement",IF(NOT(COUNTIF($D$5:D191,D191)=1),"Repeat line",IF(F191=0,"Matched","Amount differs"))))</f>
        <v/>
      </c>
      <c r="H191" s="16">
        <f>IF(D191="","",IF(COUNTIF($D$5:$D$504,D191)&gt;1,"Appears "&amp;COUNTIF($D$5:$D$504,D191)&amp;" times",""))</f>
        <v/>
      </c>
    </row>
    <row r="192">
      <c r="A192" s="13" t="n"/>
      <c r="B192" s="14" t="n"/>
      <c r="C192" s="15" t="n"/>
      <c r="D192" s="16">
        <f>IF(A192="","",UPPER(SUBSTITUTE(SUBSTITUTE(SUBSTITUTE(TRIM(A192),"-","")," ",""),"#","")))</f>
        <v/>
      </c>
      <c r="E192" s="17">
        <f>IF(D192="","",SUMIFS(Statement!$C$5:$C$504,Statement!$D$5:$D$504,D192))</f>
        <v/>
      </c>
      <c r="F192" s="17">
        <f>IF(D192="","",IF(COUNTIF($D$5:D192,D192)=1,ROUND(SUMIFS($C$5:$C$504,$D$5:$D$504,D192)-E192,2),0))</f>
        <v/>
      </c>
      <c r="G192" s="16">
        <f>IF(D192="","",IF(COUNTIF(Statement!$D$5:$D$504,D192)=0,"Missing from statement",IF(NOT(COUNTIF($D$5:D192,D192)=1),"Repeat line",IF(F192=0,"Matched","Amount differs"))))</f>
        <v/>
      </c>
      <c r="H192" s="16">
        <f>IF(D192="","",IF(COUNTIF($D$5:$D$504,D192)&gt;1,"Appears "&amp;COUNTIF($D$5:$D$504,D192)&amp;" times",""))</f>
        <v/>
      </c>
    </row>
    <row r="193">
      <c r="A193" s="13" t="n"/>
      <c r="B193" s="14" t="n"/>
      <c r="C193" s="15" t="n"/>
      <c r="D193" s="16">
        <f>IF(A193="","",UPPER(SUBSTITUTE(SUBSTITUTE(SUBSTITUTE(TRIM(A193),"-","")," ",""),"#","")))</f>
        <v/>
      </c>
      <c r="E193" s="17">
        <f>IF(D193="","",SUMIFS(Statement!$C$5:$C$504,Statement!$D$5:$D$504,D193))</f>
        <v/>
      </c>
      <c r="F193" s="17">
        <f>IF(D193="","",IF(COUNTIF($D$5:D193,D193)=1,ROUND(SUMIFS($C$5:$C$504,$D$5:$D$504,D193)-E193,2),0))</f>
        <v/>
      </c>
      <c r="G193" s="16">
        <f>IF(D193="","",IF(COUNTIF(Statement!$D$5:$D$504,D193)=0,"Missing from statement",IF(NOT(COUNTIF($D$5:D193,D193)=1),"Repeat line",IF(F193=0,"Matched","Amount differs"))))</f>
        <v/>
      </c>
      <c r="H193" s="16">
        <f>IF(D193="","",IF(COUNTIF($D$5:$D$504,D193)&gt;1,"Appears "&amp;COUNTIF($D$5:$D$504,D193)&amp;" times",""))</f>
        <v/>
      </c>
    </row>
    <row r="194">
      <c r="A194" s="13" t="n"/>
      <c r="B194" s="14" t="n"/>
      <c r="C194" s="15" t="n"/>
      <c r="D194" s="16">
        <f>IF(A194="","",UPPER(SUBSTITUTE(SUBSTITUTE(SUBSTITUTE(TRIM(A194),"-","")," ",""),"#","")))</f>
        <v/>
      </c>
      <c r="E194" s="17">
        <f>IF(D194="","",SUMIFS(Statement!$C$5:$C$504,Statement!$D$5:$D$504,D194))</f>
        <v/>
      </c>
      <c r="F194" s="17">
        <f>IF(D194="","",IF(COUNTIF($D$5:D194,D194)=1,ROUND(SUMIFS($C$5:$C$504,$D$5:$D$504,D194)-E194,2),0))</f>
        <v/>
      </c>
      <c r="G194" s="16">
        <f>IF(D194="","",IF(COUNTIF(Statement!$D$5:$D$504,D194)=0,"Missing from statement",IF(NOT(COUNTIF($D$5:D194,D194)=1),"Repeat line",IF(F194=0,"Matched","Amount differs"))))</f>
        <v/>
      </c>
      <c r="H194" s="16">
        <f>IF(D194="","",IF(COUNTIF($D$5:$D$504,D194)&gt;1,"Appears "&amp;COUNTIF($D$5:$D$504,D194)&amp;" times",""))</f>
        <v/>
      </c>
    </row>
    <row r="195">
      <c r="A195" s="13" t="n"/>
      <c r="B195" s="14" t="n"/>
      <c r="C195" s="15" t="n"/>
      <c r="D195" s="16">
        <f>IF(A195="","",UPPER(SUBSTITUTE(SUBSTITUTE(SUBSTITUTE(TRIM(A195),"-","")," ",""),"#","")))</f>
        <v/>
      </c>
      <c r="E195" s="17">
        <f>IF(D195="","",SUMIFS(Statement!$C$5:$C$504,Statement!$D$5:$D$504,D195))</f>
        <v/>
      </c>
      <c r="F195" s="17">
        <f>IF(D195="","",IF(COUNTIF($D$5:D195,D195)=1,ROUND(SUMIFS($C$5:$C$504,$D$5:$D$504,D195)-E195,2),0))</f>
        <v/>
      </c>
      <c r="G195" s="16">
        <f>IF(D195="","",IF(COUNTIF(Statement!$D$5:$D$504,D195)=0,"Missing from statement",IF(NOT(COUNTIF($D$5:D195,D195)=1),"Repeat line",IF(F195=0,"Matched","Amount differs"))))</f>
        <v/>
      </c>
      <c r="H195" s="16">
        <f>IF(D195="","",IF(COUNTIF($D$5:$D$504,D195)&gt;1,"Appears "&amp;COUNTIF($D$5:$D$504,D195)&amp;" times",""))</f>
        <v/>
      </c>
    </row>
    <row r="196">
      <c r="A196" s="13" t="n"/>
      <c r="B196" s="14" t="n"/>
      <c r="C196" s="15" t="n"/>
      <c r="D196" s="16">
        <f>IF(A196="","",UPPER(SUBSTITUTE(SUBSTITUTE(SUBSTITUTE(TRIM(A196),"-","")," ",""),"#","")))</f>
        <v/>
      </c>
      <c r="E196" s="17">
        <f>IF(D196="","",SUMIFS(Statement!$C$5:$C$504,Statement!$D$5:$D$504,D196))</f>
        <v/>
      </c>
      <c r="F196" s="17">
        <f>IF(D196="","",IF(COUNTIF($D$5:D196,D196)=1,ROUND(SUMIFS($C$5:$C$504,$D$5:$D$504,D196)-E196,2),0))</f>
        <v/>
      </c>
      <c r="G196" s="16">
        <f>IF(D196="","",IF(COUNTIF(Statement!$D$5:$D$504,D196)=0,"Missing from statement",IF(NOT(COUNTIF($D$5:D196,D196)=1),"Repeat line",IF(F196=0,"Matched","Amount differs"))))</f>
        <v/>
      </c>
      <c r="H196" s="16">
        <f>IF(D196="","",IF(COUNTIF($D$5:$D$504,D196)&gt;1,"Appears "&amp;COUNTIF($D$5:$D$504,D196)&amp;" times",""))</f>
        <v/>
      </c>
    </row>
    <row r="197">
      <c r="A197" s="13" t="n"/>
      <c r="B197" s="14" t="n"/>
      <c r="C197" s="15" t="n"/>
      <c r="D197" s="16">
        <f>IF(A197="","",UPPER(SUBSTITUTE(SUBSTITUTE(SUBSTITUTE(TRIM(A197),"-","")," ",""),"#","")))</f>
        <v/>
      </c>
      <c r="E197" s="17">
        <f>IF(D197="","",SUMIFS(Statement!$C$5:$C$504,Statement!$D$5:$D$504,D197))</f>
        <v/>
      </c>
      <c r="F197" s="17">
        <f>IF(D197="","",IF(COUNTIF($D$5:D197,D197)=1,ROUND(SUMIFS($C$5:$C$504,$D$5:$D$504,D197)-E197,2),0))</f>
        <v/>
      </c>
      <c r="G197" s="16">
        <f>IF(D197="","",IF(COUNTIF(Statement!$D$5:$D$504,D197)=0,"Missing from statement",IF(NOT(COUNTIF($D$5:D197,D197)=1),"Repeat line",IF(F197=0,"Matched","Amount differs"))))</f>
        <v/>
      </c>
      <c r="H197" s="16">
        <f>IF(D197="","",IF(COUNTIF($D$5:$D$504,D197)&gt;1,"Appears "&amp;COUNTIF($D$5:$D$504,D197)&amp;" times",""))</f>
        <v/>
      </c>
    </row>
    <row r="198">
      <c r="A198" s="13" t="n"/>
      <c r="B198" s="14" t="n"/>
      <c r="C198" s="15" t="n"/>
      <c r="D198" s="16">
        <f>IF(A198="","",UPPER(SUBSTITUTE(SUBSTITUTE(SUBSTITUTE(TRIM(A198),"-","")," ",""),"#","")))</f>
        <v/>
      </c>
      <c r="E198" s="17">
        <f>IF(D198="","",SUMIFS(Statement!$C$5:$C$504,Statement!$D$5:$D$504,D198))</f>
        <v/>
      </c>
      <c r="F198" s="17">
        <f>IF(D198="","",IF(COUNTIF($D$5:D198,D198)=1,ROUND(SUMIFS($C$5:$C$504,$D$5:$D$504,D198)-E198,2),0))</f>
        <v/>
      </c>
      <c r="G198" s="16">
        <f>IF(D198="","",IF(COUNTIF(Statement!$D$5:$D$504,D198)=0,"Missing from statement",IF(NOT(COUNTIF($D$5:D198,D198)=1),"Repeat line",IF(F198=0,"Matched","Amount differs"))))</f>
        <v/>
      </c>
      <c r="H198" s="16">
        <f>IF(D198="","",IF(COUNTIF($D$5:$D$504,D198)&gt;1,"Appears "&amp;COUNTIF($D$5:$D$504,D198)&amp;" times",""))</f>
        <v/>
      </c>
    </row>
    <row r="199">
      <c r="A199" s="13" t="n"/>
      <c r="B199" s="14" t="n"/>
      <c r="C199" s="15" t="n"/>
      <c r="D199" s="16">
        <f>IF(A199="","",UPPER(SUBSTITUTE(SUBSTITUTE(SUBSTITUTE(TRIM(A199),"-","")," ",""),"#","")))</f>
        <v/>
      </c>
      <c r="E199" s="17">
        <f>IF(D199="","",SUMIFS(Statement!$C$5:$C$504,Statement!$D$5:$D$504,D199))</f>
        <v/>
      </c>
      <c r="F199" s="17">
        <f>IF(D199="","",IF(COUNTIF($D$5:D199,D199)=1,ROUND(SUMIFS($C$5:$C$504,$D$5:$D$504,D199)-E199,2),0))</f>
        <v/>
      </c>
      <c r="G199" s="16">
        <f>IF(D199="","",IF(COUNTIF(Statement!$D$5:$D$504,D199)=0,"Missing from statement",IF(NOT(COUNTIF($D$5:D199,D199)=1),"Repeat line",IF(F199=0,"Matched","Amount differs"))))</f>
        <v/>
      </c>
      <c r="H199" s="16">
        <f>IF(D199="","",IF(COUNTIF($D$5:$D$504,D199)&gt;1,"Appears "&amp;COUNTIF($D$5:$D$504,D199)&amp;" times",""))</f>
        <v/>
      </c>
    </row>
    <row r="200">
      <c r="A200" s="13" t="n"/>
      <c r="B200" s="14" t="n"/>
      <c r="C200" s="15" t="n"/>
      <c r="D200" s="16">
        <f>IF(A200="","",UPPER(SUBSTITUTE(SUBSTITUTE(SUBSTITUTE(TRIM(A200),"-","")," ",""),"#","")))</f>
        <v/>
      </c>
      <c r="E200" s="17">
        <f>IF(D200="","",SUMIFS(Statement!$C$5:$C$504,Statement!$D$5:$D$504,D200))</f>
        <v/>
      </c>
      <c r="F200" s="17">
        <f>IF(D200="","",IF(COUNTIF($D$5:D200,D200)=1,ROUND(SUMIFS($C$5:$C$504,$D$5:$D$504,D200)-E200,2),0))</f>
        <v/>
      </c>
      <c r="G200" s="16">
        <f>IF(D200="","",IF(COUNTIF(Statement!$D$5:$D$504,D200)=0,"Missing from statement",IF(NOT(COUNTIF($D$5:D200,D200)=1),"Repeat line",IF(F200=0,"Matched","Amount differs"))))</f>
        <v/>
      </c>
      <c r="H200" s="16">
        <f>IF(D200="","",IF(COUNTIF($D$5:$D$504,D200)&gt;1,"Appears "&amp;COUNTIF($D$5:$D$504,D200)&amp;" times",""))</f>
        <v/>
      </c>
    </row>
    <row r="201">
      <c r="A201" s="13" t="n"/>
      <c r="B201" s="14" t="n"/>
      <c r="C201" s="15" t="n"/>
      <c r="D201" s="16">
        <f>IF(A201="","",UPPER(SUBSTITUTE(SUBSTITUTE(SUBSTITUTE(TRIM(A201),"-","")," ",""),"#","")))</f>
        <v/>
      </c>
      <c r="E201" s="17">
        <f>IF(D201="","",SUMIFS(Statement!$C$5:$C$504,Statement!$D$5:$D$504,D201))</f>
        <v/>
      </c>
      <c r="F201" s="17">
        <f>IF(D201="","",IF(COUNTIF($D$5:D201,D201)=1,ROUND(SUMIFS($C$5:$C$504,$D$5:$D$504,D201)-E201,2),0))</f>
        <v/>
      </c>
      <c r="G201" s="16">
        <f>IF(D201="","",IF(COUNTIF(Statement!$D$5:$D$504,D201)=0,"Missing from statement",IF(NOT(COUNTIF($D$5:D201,D201)=1),"Repeat line",IF(F201=0,"Matched","Amount differs"))))</f>
        <v/>
      </c>
      <c r="H201" s="16">
        <f>IF(D201="","",IF(COUNTIF($D$5:$D$504,D201)&gt;1,"Appears "&amp;COUNTIF($D$5:$D$504,D201)&amp;" times",""))</f>
        <v/>
      </c>
    </row>
    <row r="202">
      <c r="A202" s="13" t="n"/>
      <c r="B202" s="14" t="n"/>
      <c r="C202" s="15" t="n"/>
      <c r="D202" s="16">
        <f>IF(A202="","",UPPER(SUBSTITUTE(SUBSTITUTE(SUBSTITUTE(TRIM(A202),"-","")," ",""),"#","")))</f>
        <v/>
      </c>
      <c r="E202" s="17">
        <f>IF(D202="","",SUMIFS(Statement!$C$5:$C$504,Statement!$D$5:$D$504,D202))</f>
        <v/>
      </c>
      <c r="F202" s="17">
        <f>IF(D202="","",IF(COUNTIF($D$5:D202,D202)=1,ROUND(SUMIFS($C$5:$C$504,$D$5:$D$504,D202)-E202,2),0))</f>
        <v/>
      </c>
      <c r="G202" s="16">
        <f>IF(D202="","",IF(COUNTIF(Statement!$D$5:$D$504,D202)=0,"Missing from statement",IF(NOT(COUNTIF($D$5:D202,D202)=1),"Repeat line",IF(F202=0,"Matched","Amount differs"))))</f>
        <v/>
      </c>
      <c r="H202" s="16">
        <f>IF(D202="","",IF(COUNTIF($D$5:$D$504,D202)&gt;1,"Appears "&amp;COUNTIF($D$5:$D$504,D202)&amp;" times",""))</f>
        <v/>
      </c>
    </row>
    <row r="203">
      <c r="A203" s="13" t="n"/>
      <c r="B203" s="14" t="n"/>
      <c r="C203" s="15" t="n"/>
      <c r="D203" s="16">
        <f>IF(A203="","",UPPER(SUBSTITUTE(SUBSTITUTE(SUBSTITUTE(TRIM(A203),"-","")," ",""),"#","")))</f>
        <v/>
      </c>
      <c r="E203" s="17">
        <f>IF(D203="","",SUMIFS(Statement!$C$5:$C$504,Statement!$D$5:$D$504,D203))</f>
        <v/>
      </c>
      <c r="F203" s="17">
        <f>IF(D203="","",IF(COUNTIF($D$5:D203,D203)=1,ROUND(SUMIFS($C$5:$C$504,$D$5:$D$504,D203)-E203,2),0))</f>
        <v/>
      </c>
      <c r="G203" s="16">
        <f>IF(D203="","",IF(COUNTIF(Statement!$D$5:$D$504,D203)=0,"Missing from statement",IF(NOT(COUNTIF($D$5:D203,D203)=1),"Repeat line",IF(F203=0,"Matched","Amount differs"))))</f>
        <v/>
      </c>
      <c r="H203" s="16">
        <f>IF(D203="","",IF(COUNTIF($D$5:$D$504,D203)&gt;1,"Appears "&amp;COUNTIF($D$5:$D$504,D203)&amp;" times",""))</f>
        <v/>
      </c>
    </row>
    <row r="204">
      <c r="A204" s="13" t="n"/>
      <c r="B204" s="14" t="n"/>
      <c r="C204" s="15" t="n"/>
      <c r="D204" s="16">
        <f>IF(A204="","",UPPER(SUBSTITUTE(SUBSTITUTE(SUBSTITUTE(TRIM(A204),"-","")," ",""),"#","")))</f>
        <v/>
      </c>
      <c r="E204" s="17">
        <f>IF(D204="","",SUMIFS(Statement!$C$5:$C$504,Statement!$D$5:$D$504,D204))</f>
        <v/>
      </c>
      <c r="F204" s="17">
        <f>IF(D204="","",IF(COUNTIF($D$5:D204,D204)=1,ROUND(SUMIFS($C$5:$C$504,$D$5:$D$504,D204)-E204,2),0))</f>
        <v/>
      </c>
      <c r="G204" s="16">
        <f>IF(D204="","",IF(COUNTIF(Statement!$D$5:$D$504,D204)=0,"Missing from statement",IF(NOT(COUNTIF($D$5:D204,D204)=1),"Repeat line",IF(F204=0,"Matched","Amount differs"))))</f>
        <v/>
      </c>
      <c r="H204" s="16">
        <f>IF(D204="","",IF(COUNTIF($D$5:$D$504,D204)&gt;1,"Appears "&amp;COUNTIF($D$5:$D$504,D204)&amp;" times",""))</f>
        <v/>
      </c>
    </row>
    <row r="205">
      <c r="A205" s="13" t="n"/>
      <c r="B205" s="14" t="n"/>
      <c r="C205" s="15" t="n"/>
      <c r="D205" s="16">
        <f>IF(A205="","",UPPER(SUBSTITUTE(SUBSTITUTE(SUBSTITUTE(TRIM(A205),"-","")," ",""),"#","")))</f>
        <v/>
      </c>
      <c r="E205" s="17">
        <f>IF(D205="","",SUMIFS(Statement!$C$5:$C$504,Statement!$D$5:$D$504,D205))</f>
        <v/>
      </c>
      <c r="F205" s="17">
        <f>IF(D205="","",IF(COUNTIF($D$5:D205,D205)=1,ROUND(SUMIFS($C$5:$C$504,$D$5:$D$504,D205)-E205,2),0))</f>
        <v/>
      </c>
      <c r="G205" s="16">
        <f>IF(D205="","",IF(COUNTIF(Statement!$D$5:$D$504,D205)=0,"Missing from statement",IF(NOT(COUNTIF($D$5:D205,D205)=1),"Repeat line",IF(F205=0,"Matched","Amount differs"))))</f>
        <v/>
      </c>
      <c r="H205" s="16">
        <f>IF(D205="","",IF(COUNTIF($D$5:$D$504,D205)&gt;1,"Appears "&amp;COUNTIF($D$5:$D$504,D205)&amp;" times",""))</f>
        <v/>
      </c>
    </row>
    <row r="206">
      <c r="A206" s="13" t="n"/>
      <c r="B206" s="14" t="n"/>
      <c r="C206" s="15" t="n"/>
      <c r="D206" s="16">
        <f>IF(A206="","",UPPER(SUBSTITUTE(SUBSTITUTE(SUBSTITUTE(TRIM(A206),"-","")," ",""),"#","")))</f>
        <v/>
      </c>
      <c r="E206" s="17">
        <f>IF(D206="","",SUMIFS(Statement!$C$5:$C$504,Statement!$D$5:$D$504,D206))</f>
        <v/>
      </c>
      <c r="F206" s="17">
        <f>IF(D206="","",IF(COUNTIF($D$5:D206,D206)=1,ROUND(SUMIFS($C$5:$C$504,$D$5:$D$504,D206)-E206,2),0))</f>
        <v/>
      </c>
      <c r="G206" s="16">
        <f>IF(D206="","",IF(COUNTIF(Statement!$D$5:$D$504,D206)=0,"Missing from statement",IF(NOT(COUNTIF($D$5:D206,D206)=1),"Repeat line",IF(F206=0,"Matched","Amount differs"))))</f>
        <v/>
      </c>
      <c r="H206" s="16">
        <f>IF(D206="","",IF(COUNTIF($D$5:$D$504,D206)&gt;1,"Appears "&amp;COUNTIF($D$5:$D$504,D206)&amp;" times",""))</f>
        <v/>
      </c>
    </row>
    <row r="207">
      <c r="A207" s="13" t="n"/>
      <c r="B207" s="14" t="n"/>
      <c r="C207" s="15" t="n"/>
      <c r="D207" s="16">
        <f>IF(A207="","",UPPER(SUBSTITUTE(SUBSTITUTE(SUBSTITUTE(TRIM(A207),"-","")," ",""),"#","")))</f>
        <v/>
      </c>
      <c r="E207" s="17">
        <f>IF(D207="","",SUMIFS(Statement!$C$5:$C$504,Statement!$D$5:$D$504,D207))</f>
        <v/>
      </c>
      <c r="F207" s="17">
        <f>IF(D207="","",IF(COUNTIF($D$5:D207,D207)=1,ROUND(SUMIFS($C$5:$C$504,$D$5:$D$504,D207)-E207,2),0))</f>
        <v/>
      </c>
      <c r="G207" s="16">
        <f>IF(D207="","",IF(COUNTIF(Statement!$D$5:$D$504,D207)=0,"Missing from statement",IF(NOT(COUNTIF($D$5:D207,D207)=1),"Repeat line",IF(F207=0,"Matched","Amount differs"))))</f>
        <v/>
      </c>
      <c r="H207" s="16">
        <f>IF(D207="","",IF(COUNTIF($D$5:$D$504,D207)&gt;1,"Appears "&amp;COUNTIF($D$5:$D$504,D207)&amp;" times",""))</f>
        <v/>
      </c>
    </row>
    <row r="208">
      <c r="A208" s="13" t="n"/>
      <c r="B208" s="14" t="n"/>
      <c r="C208" s="15" t="n"/>
      <c r="D208" s="16">
        <f>IF(A208="","",UPPER(SUBSTITUTE(SUBSTITUTE(SUBSTITUTE(TRIM(A208),"-","")," ",""),"#","")))</f>
        <v/>
      </c>
      <c r="E208" s="17">
        <f>IF(D208="","",SUMIFS(Statement!$C$5:$C$504,Statement!$D$5:$D$504,D208))</f>
        <v/>
      </c>
      <c r="F208" s="17">
        <f>IF(D208="","",IF(COUNTIF($D$5:D208,D208)=1,ROUND(SUMIFS($C$5:$C$504,$D$5:$D$504,D208)-E208,2),0))</f>
        <v/>
      </c>
      <c r="G208" s="16">
        <f>IF(D208="","",IF(COUNTIF(Statement!$D$5:$D$504,D208)=0,"Missing from statement",IF(NOT(COUNTIF($D$5:D208,D208)=1),"Repeat line",IF(F208=0,"Matched","Amount differs"))))</f>
        <v/>
      </c>
      <c r="H208" s="16">
        <f>IF(D208="","",IF(COUNTIF($D$5:$D$504,D208)&gt;1,"Appears "&amp;COUNTIF($D$5:$D$504,D208)&amp;" times",""))</f>
        <v/>
      </c>
    </row>
    <row r="209">
      <c r="A209" s="13" t="n"/>
      <c r="B209" s="14" t="n"/>
      <c r="C209" s="15" t="n"/>
      <c r="D209" s="16">
        <f>IF(A209="","",UPPER(SUBSTITUTE(SUBSTITUTE(SUBSTITUTE(TRIM(A209),"-","")," ",""),"#","")))</f>
        <v/>
      </c>
      <c r="E209" s="17">
        <f>IF(D209="","",SUMIFS(Statement!$C$5:$C$504,Statement!$D$5:$D$504,D209))</f>
        <v/>
      </c>
      <c r="F209" s="17">
        <f>IF(D209="","",IF(COUNTIF($D$5:D209,D209)=1,ROUND(SUMIFS($C$5:$C$504,$D$5:$D$504,D209)-E209,2),0))</f>
        <v/>
      </c>
      <c r="G209" s="16">
        <f>IF(D209="","",IF(COUNTIF(Statement!$D$5:$D$504,D209)=0,"Missing from statement",IF(NOT(COUNTIF($D$5:D209,D209)=1),"Repeat line",IF(F209=0,"Matched","Amount differs"))))</f>
        <v/>
      </c>
      <c r="H209" s="16">
        <f>IF(D209="","",IF(COUNTIF($D$5:$D$504,D209)&gt;1,"Appears "&amp;COUNTIF($D$5:$D$504,D209)&amp;" times",""))</f>
        <v/>
      </c>
    </row>
    <row r="210">
      <c r="A210" s="13" t="n"/>
      <c r="B210" s="14" t="n"/>
      <c r="C210" s="15" t="n"/>
      <c r="D210" s="16">
        <f>IF(A210="","",UPPER(SUBSTITUTE(SUBSTITUTE(SUBSTITUTE(TRIM(A210),"-","")," ",""),"#","")))</f>
        <v/>
      </c>
      <c r="E210" s="17">
        <f>IF(D210="","",SUMIFS(Statement!$C$5:$C$504,Statement!$D$5:$D$504,D210))</f>
        <v/>
      </c>
      <c r="F210" s="17">
        <f>IF(D210="","",IF(COUNTIF($D$5:D210,D210)=1,ROUND(SUMIFS($C$5:$C$504,$D$5:$D$504,D210)-E210,2),0))</f>
        <v/>
      </c>
      <c r="G210" s="16">
        <f>IF(D210="","",IF(COUNTIF(Statement!$D$5:$D$504,D210)=0,"Missing from statement",IF(NOT(COUNTIF($D$5:D210,D210)=1),"Repeat line",IF(F210=0,"Matched","Amount differs"))))</f>
        <v/>
      </c>
      <c r="H210" s="16">
        <f>IF(D210="","",IF(COUNTIF($D$5:$D$504,D210)&gt;1,"Appears "&amp;COUNTIF($D$5:$D$504,D210)&amp;" times",""))</f>
        <v/>
      </c>
    </row>
    <row r="211">
      <c r="A211" s="13" t="n"/>
      <c r="B211" s="14" t="n"/>
      <c r="C211" s="15" t="n"/>
      <c r="D211" s="16">
        <f>IF(A211="","",UPPER(SUBSTITUTE(SUBSTITUTE(SUBSTITUTE(TRIM(A211),"-","")," ",""),"#","")))</f>
        <v/>
      </c>
      <c r="E211" s="17">
        <f>IF(D211="","",SUMIFS(Statement!$C$5:$C$504,Statement!$D$5:$D$504,D211))</f>
        <v/>
      </c>
      <c r="F211" s="17">
        <f>IF(D211="","",IF(COUNTIF($D$5:D211,D211)=1,ROUND(SUMIFS($C$5:$C$504,$D$5:$D$504,D211)-E211,2),0))</f>
        <v/>
      </c>
      <c r="G211" s="16">
        <f>IF(D211="","",IF(COUNTIF(Statement!$D$5:$D$504,D211)=0,"Missing from statement",IF(NOT(COUNTIF($D$5:D211,D211)=1),"Repeat line",IF(F211=0,"Matched","Amount differs"))))</f>
        <v/>
      </c>
      <c r="H211" s="16">
        <f>IF(D211="","",IF(COUNTIF($D$5:$D$504,D211)&gt;1,"Appears "&amp;COUNTIF($D$5:$D$504,D211)&amp;" times",""))</f>
        <v/>
      </c>
    </row>
    <row r="212">
      <c r="A212" s="13" t="n"/>
      <c r="B212" s="14" t="n"/>
      <c r="C212" s="15" t="n"/>
      <c r="D212" s="16">
        <f>IF(A212="","",UPPER(SUBSTITUTE(SUBSTITUTE(SUBSTITUTE(TRIM(A212),"-","")," ",""),"#","")))</f>
        <v/>
      </c>
      <c r="E212" s="17">
        <f>IF(D212="","",SUMIFS(Statement!$C$5:$C$504,Statement!$D$5:$D$504,D212))</f>
        <v/>
      </c>
      <c r="F212" s="17">
        <f>IF(D212="","",IF(COUNTIF($D$5:D212,D212)=1,ROUND(SUMIFS($C$5:$C$504,$D$5:$D$504,D212)-E212,2),0))</f>
        <v/>
      </c>
      <c r="G212" s="16">
        <f>IF(D212="","",IF(COUNTIF(Statement!$D$5:$D$504,D212)=0,"Missing from statement",IF(NOT(COUNTIF($D$5:D212,D212)=1),"Repeat line",IF(F212=0,"Matched","Amount differs"))))</f>
        <v/>
      </c>
      <c r="H212" s="16">
        <f>IF(D212="","",IF(COUNTIF($D$5:$D$504,D212)&gt;1,"Appears "&amp;COUNTIF($D$5:$D$504,D212)&amp;" times",""))</f>
        <v/>
      </c>
    </row>
    <row r="213">
      <c r="A213" s="13" t="n"/>
      <c r="B213" s="14" t="n"/>
      <c r="C213" s="15" t="n"/>
      <c r="D213" s="16">
        <f>IF(A213="","",UPPER(SUBSTITUTE(SUBSTITUTE(SUBSTITUTE(TRIM(A213),"-","")," ",""),"#","")))</f>
        <v/>
      </c>
      <c r="E213" s="17">
        <f>IF(D213="","",SUMIFS(Statement!$C$5:$C$504,Statement!$D$5:$D$504,D213))</f>
        <v/>
      </c>
      <c r="F213" s="17">
        <f>IF(D213="","",IF(COUNTIF($D$5:D213,D213)=1,ROUND(SUMIFS($C$5:$C$504,$D$5:$D$504,D213)-E213,2),0))</f>
        <v/>
      </c>
      <c r="G213" s="16">
        <f>IF(D213="","",IF(COUNTIF(Statement!$D$5:$D$504,D213)=0,"Missing from statement",IF(NOT(COUNTIF($D$5:D213,D213)=1),"Repeat line",IF(F213=0,"Matched","Amount differs"))))</f>
        <v/>
      </c>
      <c r="H213" s="16">
        <f>IF(D213="","",IF(COUNTIF($D$5:$D$504,D213)&gt;1,"Appears "&amp;COUNTIF($D$5:$D$504,D213)&amp;" times",""))</f>
        <v/>
      </c>
    </row>
    <row r="214">
      <c r="A214" s="13" t="n"/>
      <c r="B214" s="14" t="n"/>
      <c r="C214" s="15" t="n"/>
      <c r="D214" s="16">
        <f>IF(A214="","",UPPER(SUBSTITUTE(SUBSTITUTE(SUBSTITUTE(TRIM(A214),"-","")," ",""),"#","")))</f>
        <v/>
      </c>
      <c r="E214" s="17">
        <f>IF(D214="","",SUMIFS(Statement!$C$5:$C$504,Statement!$D$5:$D$504,D214))</f>
        <v/>
      </c>
      <c r="F214" s="17">
        <f>IF(D214="","",IF(COUNTIF($D$5:D214,D214)=1,ROUND(SUMIFS($C$5:$C$504,$D$5:$D$504,D214)-E214,2),0))</f>
        <v/>
      </c>
      <c r="G214" s="16">
        <f>IF(D214="","",IF(COUNTIF(Statement!$D$5:$D$504,D214)=0,"Missing from statement",IF(NOT(COUNTIF($D$5:D214,D214)=1),"Repeat line",IF(F214=0,"Matched","Amount differs"))))</f>
        <v/>
      </c>
      <c r="H214" s="16">
        <f>IF(D214="","",IF(COUNTIF($D$5:$D$504,D214)&gt;1,"Appears "&amp;COUNTIF($D$5:$D$504,D214)&amp;" times",""))</f>
        <v/>
      </c>
    </row>
    <row r="215">
      <c r="A215" s="13" t="n"/>
      <c r="B215" s="14" t="n"/>
      <c r="C215" s="15" t="n"/>
      <c r="D215" s="16">
        <f>IF(A215="","",UPPER(SUBSTITUTE(SUBSTITUTE(SUBSTITUTE(TRIM(A215),"-","")," ",""),"#","")))</f>
        <v/>
      </c>
      <c r="E215" s="17">
        <f>IF(D215="","",SUMIFS(Statement!$C$5:$C$504,Statement!$D$5:$D$504,D215))</f>
        <v/>
      </c>
      <c r="F215" s="17">
        <f>IF(D215="","",IF(COUNTIF($D$5:D215,D215)=1,ROUND(SUMIFS($C$5:$C$504,$D$5:$D$504,D215)-E215,2),0))</f>
        <v/>
      </c>
      <c r="G215" s="16">
        <f>IF(D215="","",IF(COUNTIF(Statement!$D$5:$D$504,D215)=0,"Missing from statement",IF(NOT(COUNTIF($D$5:D215,D215)=1),"Repeat line",IF(F215=0,"Matched","Amount differs"))))</f>
        <v/>
      </c>
      <c r="H215" s="16">
        <f>IF(D215="","",IF(COUNTIF($D$5:$D$504,D215)&gt;1,"Appears "&amp;COUNTIF($D$5:$D$504,D215)&amp;" times",""))</f>
        <v/>
      </c>
    </row>
    <row r="216">
      <c r="A216" s="13" t="n"/>
      <c r="B216" s="14" t="n"/>
      <c r="C216" s="15" t="n"/>
      <c r="D216" s="16">
        <f>IF(A216="","",UPPER(SUBSTITUTE(SUBSTITUTE(SUBSTITUTE(TRIM(A216),"-","")," ",""),"#","")))</f>
        <v/>
      </c>
      <c r="E216" s="17">
        <f>IF(D216="","",SUMIFS(Statement!$C$5:$C$504,Statement!$D$5:$D$504,D216))</f>
        <v/>
      </c>
      <c r="F216" s="17">
        <f>IF(D216="","",IF(COUNTIF($D$5:D216,D216)=1,ROUND(SUMIFS($C$5:$C$504,$D$5:$D$504,D216)-E216,2),0))</f>
        <v/>
      </c>
      <c r="G216" s="16">
        <f>IF(D216="","",IF(COUNTIF(Statement!$D$5:$D$504,D216)=0,"Missing from statement",IF(NOT(COUNTIF($D$5:D216,D216)=1),"Repeat line",IF(F216=0,"Matched","Amount differs"))))</f>
        <v/>
      </c>
      <c r="H216" s="16">
        <f>IF(D216="","",IF(COUNTIF($D$5:$D$504,D216)&gt;1,"Appears "&amp;COUNTIF($D$5:$D$504,D216)&amp;" times",""))</f>
        <v/>
      </c>
    </row>
    <row r="217">
      <c r="A217" s="13" t="n"/>
      <c r="B217" s="14" t="n"/>
      <c r="C217" s="15" t="n"/>
      <c r="D217" s="16">
        <f>IF(A217="","",UPPER(SUBSTITUTE(SUBSTITUTE(SUBSTITUTE(TRIM(A217),"-","")," ",""),"#","")))</f>
        <v/>
      </c>
      <c r="E217" s="17">
        <f>IF(D217="","",SUMIFS(Statement!$C$5:$C$504,Statement!$D$5:$D$504,D217))</f>
        <v/>
      </c>
      <c r="F217" s="17">
        <f>IF(D217="","",IF(COUNTIF($D$5:D217,D217)=1,ROUND(SUMIFS($C$5:$C$504,$D$5:$D$504,D217)-E217,2),0))</f>
        <v/>
      </c>
      <c r="G217" s="16">
        <f>IF(D217="","",IF(COUNTIF(Statement!$D$5:$D$504,D217)=0,"Missing from statement",IF(NOT(COUNTIF($D$5:D217,D217)=1),"Repeat line",IF(F217=0,"Matched","Amount differs"))))</f>
        <v/>
      </c>
      <c r="H217" s="16">
        <f>IF(D217="","",IF(COUNTIF($D$5:$D$504,D217)&gt;1,"Appears "&amp;COUNTIF($D$5:$D$504,D217)&amp;" times",""))</f>
        <v/>
      </c>
    </row>
    <row r="218">
      <c r="A218" s="13" t="n"/>
      <c r="B218" s="14" t="n"/>
      <c r="C218" s="15" t="n"/>
      <c r="D218" s="16">
        <f>IF(A218="","",UPPER(SUBSTITUTE(SUBSTITUTE(SUBSTITUTE(TRIM(A218),"-","")," ",""),"#","")))</f>
        <v/>
      </c>
      <c r="E218" s="17">
        <f>IF(D218="","",SUMIFS(Statement!$C$5:$C$504,Statement!$D$5:$D$504,D218))</f>
        <v/>
      </c>
      <c r="F218" s="17">
        <f>IF(D218="","",IF(COUNTIF($D$5:D218,D218)=1,ROUND(SUMIFS($C$5:$C$504,$D$5:$D$504,D218)-E218,2),0))</f>
        <v/>
      </c>
      <c r="G218" s="16">
        <f>IF(D218="","",IF(COUNTIF(Statement!$D$5:$D$504,D218)=0,"Missing from statement",IF(NOT(COUNTIF($D$5:D218,D218)=1),"Repeat line",IF(F218=0,"Matched","Amount differs"))))</f>
        <v/>
      </c>
      <c r="H218" s="16">
        <f>IF(D218="","",IF(COUNTIF($D$5:$D$504,D218)&gt;1,"Appears "&amp;COUNTIF($D$5:$D$504,D218)&amp;" times",""))</f>
        <v/>
      </c>
    </row>
    <row r="219">
      <c r="A219" s="13" t="n"/>
      <c r="B219" s="14" t="n"/>
      <c r="C219" s="15" t="n"/>
      <c r="D219" s="16">
        <f>IF(A219="","",UPPER(SUBSTITUTE(SUBSTITUTE(SUBSTITUTE(TRIM(A219),"-","")," ",""),"#","")))</f>
        <v/>
      </c>
      <c r="E219" s="17">
        <f>IF(D219="","",SUMIFS(Statement!$C$5:$C$504,Statement!$D$5:$D$504,D219))</f>
        <v/>
      </c>
      <c r="F219" s="17">
        <f>IF(D219="","",IF(COUNTIF($D$5:D219,D219)=1,ROUND(SUMIFS($C$5:$C$504,$D$5:$D$504,D219)-E219,2),0))</f>
        <v/>
      </c>
      <c r="G219" s="16">
        <f>IF(D219="","",IF(COUNTIF(Statement!$D$5:$D$504,D219)=0,"Missing from statement",IF(NOT(COUNTIF($D$5:D219,D219)=1),"Repeat line",IF(F219=0,"Matched","Amount differs"))))</f>
        <v/>
      </c>
      <c r="H219" s="16">
        <f>IF(D219="","",IF(COUNTIF($D$5:$D$504,D219)&gt;1,"Appears "&amp;COUNTIF($D$5:$D$504,D219)&amp;" times",""))</f>
        <v/>
      </c>
    </row>
    <row r="220">
      <c r="A220" s="13" t="n"/>
      <c r="B220" s="14" t="n"/>
      <c r="C220" s="15" t="n"/>
      <c r="D220" s="16">
        <f>IF(A220="","",UPPER(SUBSTITUTE(SUBSTITUTE(SUBSTITUTE(TRIM(A220),"-","")," ",""),"#","")))</f>
        <v/>
      </c>
      <c r="E220" s="17">
        <f>IF(D220="","",SUMIFS(Statement!$C$5:$C$504,Statement!$D$5:$D$504,D220))</f>
        <v/>
      </c>
      <c r="F220" s="17">
        <f>IF(D220="","",IF(COUNTIF($D$5:D220,D220)=1,ROUND(SUMIFS($C$5:$C$504,$D$5:$D$504,D220)-E220,2),0))</f>
        <v/>
      </c>
      <c r="G220" s="16">
        <f>IF(D220="","",IF(COUNTIF(Statement!$D$5:$D$504,D220)=0,"Missing from statement",IF(NOT(COUNTIF($D$5:D220,D220)=1),"Repeat line",IF(F220=0,"Matched","Amount differs"))))</f>
        <v/>
      </c>
      <c r="H220" s="16">
        <f>IF(D220="","",IF(COUNTIF($D$5:$D$504,D220)&gt;1,"Appears "&amp;COUNTIF($D$5:$D$504,D220)&amp;" times",""))</f>
        <v/>
      </c>
    </row>
    <row r="221">
      <c r="A221" s="13" t="n"/>
      <c r="B221" s="14" t="n"/>
      <c r="C221" s="15" t="n"/>
      <c r="D221" s="16">
        <f>IF(A221="","",UPPER(SUBSTITUTE(SUBSTITUTE(SUBSTITUTE(TRIM(A221),"-","")," ",""),"#","")))</f>
        <v/>
      </c>
      <c r="E221" s="17">
        <f>IF(D221="","",SUMIFS(Statement!$C$5:$C$504,Statement!$D$5:$D$504,D221))</f>
        <v/>
      </c>
      <c r="F221" s="17">
        <f>IF(D221="","",IF(COUNTIF($D$5:D221,D221)=1,ROUND(SUMIFS($C$5:$C$504,$D$5:$D$504,D221)-E221,2),0))</f>
        <v/>
      </c>
      <c r="G221" s="16">
        <f>IF(D221="","",IF(COUNTIF(Statement!$D$5:$D$504,D221)=0,"Missing from statement",IF(NOT(COUNTIF($D$5:D221,D221)=1),"Repeat line",IF(F221=0,"Matched","Amount differs"))))</f>
        <v/>
      </c>
      <c r="H221" s="16">
        <f>IF(D221="","",IF(COUNTIF($D$5:$D$504,D221)&gt;1,"Appears "&amp;COUNTIF($D$5:$D$504,D221)&amp;" times",""))</f>
        <v/>
      </c>
    </row>
    <row r="222">
      <c r="A222" s="13" t="n"/>
      <c r="B222" s="14" t="n"/>
      <c r="C222" s="15" t="n"/>
      <c r="D222" s="16">
        <f>IF(A222="","",UPPER(SUBSTITUTE(SUBSTITUTE(SUBSTITUTE(TRIM(A222),"-","")," ",""),"#","")))</f>
        <v/>
      </c>
      <c r="E222" s="17">
        <f>IF(D222="","",SUMIFS(Statement!$C$5:$C$504,Statement!$D$5:$D$504,D222))</f>
        <v/>
      </c>
      <c r="F222" s="17">
        <f>IF(D222="","",IF(COUNTIF($D$5:D222,D222)=1,ROUND(SUMIFS($C$5:$C$504,$D$5:$D$504,D222)-E222,2),0))</f>
        <v/>
      </c>
      <c r="G222" s="16">
        <f>IF(D222="","",IF(COUNTIF(Statement!$D$5:$D$504,D222)=0,"Missing from statement",IF(NOT(COUNTIF($D$5:D222,D222)=1),"Repeat line",IF(F222=0,"Matched","Amount differs"))))</f>
        <v/>
      </c>
      <c r="H222" s="16">
        <f>IF(D222="","",IF(COUNTIF($D$5:$D$504,D222)&gt;1,"Appears "&amp;COUNTIF($D$5:$D$504,D222)&amp;" times",""))</f>
        <v/>
      </c>
    </row>
    <row r="223">
      <c r="A223" s="13" t="n"/>
      <c r="B223" s="14" t="n"/>
      <c r="C223" s="15" t="n"/>
      <c r="D223" s="16">
        <f>IF(A223="","",UPPER(SUBSTITUTE(SUBSTITUTE(SUBSTITUTE(TRIM(A223),"-","")," ",""),"#","")))</f>
        <v/>
      </c>
      <c r="E223" s="17">
        <f>IF(D223="","",SUMIFS(Statement!$C$5:$C$504,Statement!$D$5:$D$504,D223))</f>
        <v/>
      </c>
      <c r="F223" s="17">
        <f>IF(D223="","",IF(COUNTIF($D$5:D223,D223)=1,ROUND(SUMIFS($C$5:$C$504,$D$5:$D$504,D223)-E223,2),0))</f>
        <v/>
      </c>
      <c r="G223" s="16">
        <f>IF(D223="","",IF(COUNTIF(Statement!$D$5:$D$504,D223)=0,"Missing from statement",IF(NOT(COUNTIF($D$5:D223,D223)=1),"Repeat line",IF(F223=0,"Matched","Amount differs"))))</f>
        <v/>
      </c>
      <c r="H223" s="16">
        <f>IF(D223="","",IF(COUNTIF($D$5:$D$504,D223)&gt;1,"Appears "&amp;COUNTIF($D$5:$D$504,D223)&amp;" times",""))</f>
        <v/>
      </c>
    </row>
    <row r="224">
      <c r="A224" s="13" t="n"/>
      <c r="B224" s="14" t="n"/>
      <c r="C224" s="15" t="n"/>
      <c r="D224" s="16">
        <f>IF(A224="","",UPPER(SUBSTITUTE(SUBSTITUTE(SUBSTITUTE(TRIM(A224),"-","")," ",""),"#","")))</f>
        <v/>
      </c>
      <c r="E224" s="17">
        <f>IF(D224="","",SUMIFS(Statement!$C$5:$C$504,Statement!$D$5:$D$504,D224))</f>
        <v/>
      </c>
      <c r="F224" s="17">
        <f>IF(D224="","",IF(COUNTIF($D$5:D224,D224)=1,ROUND(SUMIFS($C$5:$C$504,$D$5:$D$504,D224)-E224,2),0))</f>
        <v/>
      </c>
      <c r="G224" s="16">
        <f>IF(D224="","",IF(COUNTIF(Statement!$D$5:$D$504,D224)=0,"Missing from statement",IF(NOT(COUNTIF($D$5:D224,D224)=1),"Repeat line",IF(F224=0,"Matched","Amount differs"))))</f>
        <v/>
      </c>
      <c r="H224" s="16">
        <f>IF(D224="","",IF(COUNTIF($D$5:$D$504,D224)&gt;1,"Appears "&amp;COUNTIF($D$5:$D$504,D224)&amp;" times",""))</f>
        <v/>
      </c>
    </row>
    <row r="225">
      <c r="A225" s="13" t="n"/>
      <c r="B225" s="14" t="n"/>
      <c r="C225" s="15" t="n"/>
      <c r="D225" s="16">
        <f>IF(A225="","",UPPER(SUBSTITUTE(SUBSTITUTE(SUBSTITUTE(TRIM(A225),"-","")," ",""),"#","")))</f>
        <v/>
      </c>
      <c r="E225" s="17">
        <f>IF(D225="","",SUMIFS(Statement!$C$5:$C$504,Statement!$D$5:$D$504,D225))</f>
        <v/>
      </c>
      <c r="F225" s="17">
        <f>IF(D225="","",IF(COUNTIF($D$5:D225,D225)=1,ROUND(SUMIFS($C$5:$C$504,$D$5:$D$504,D225)-E225,2),0))</f>
        <v/>
      </c>
      <c r="G225" s="16">
        <f>IF(D225="","",IF(COUNTIF(Statement!$D$5:$D$504,D225)=0,"Missing from statement",IF(NOT(COUNTIF($D$5:D225,D225)=1),"Repeat line",IF(F225=0,"Matched","Amount differs"))))</f>
        <v/>
      </c>
      <c r="H225" s="16">
        <f>IF(D225="","",IF(COUNTIF($D$5:$D$504,D225)&gt;1,"Appears "&amp;COUNTIF($D$5:$D$504,D225)&amp;" times",""))</f>
        <v/>
      </c>
    </row>
    <row r="226">
      <c r="A226" s="13" t="n"/>
      <c r="B226" s="14" t="n"/>
      <c r="C226" s="15" t="n"/>
      <c r="D226" s="16">
        <f>IF(A226="","",UPPER(SUBSTITUTE(SUBSTITUTE(SUBSTITUTE(TRIM(A226),"-","")," ",""),"#","")))</f>
        <v/>
      </c>
      <c r="E226" s="17">
        <f>IF(D226="","",SUMIFS(Statement!$C$5:$C$504,Statement!$D$5:$D$504,D226))</f>
        <v/>
      </c>
      <c r="F226" s="17">
        <f>IF(D226="","",IF(COUNTIF($D$5:D226,D226)=1,ROUND(SUMIFS($C$5:$C$504,$D$5:$D$504,D226)-E226,2),0))</f>
        <v/>
      </c>
      <c r="G226" s="16">
        <f>IF(D226="","",IF(COUNTIF(Statement!$D$5:$D$504,D226)=0,"Missing from statement",IF(NOT(COUNTIF($D$5:D226,D226)=1),"Repeat line",IF(F226=0,"Matched","Amount differs"))))</f>
        <v/>
      </c>
      <c r="H226" s="16">
        <f>IF(D226="","",IF(COUNTIF($D$5:$D$504,D226)&gt;1,"Appears "&amp;COUNTIF($D$5:$D$504,D226)&amp;" times",""))</f>
        <v/>
      </c>
    </row>
    <row r="227">
      <c r="A227" s="13" t="n"/>
      <c r="B227" s="14" t="n"/>
      <c r="C227" s="15" t="n"/>
      <c r="D227" s="16">
        <f>IF(A227="","",UPPER(SUBSTITUTE(SUBSTITUTE(SUBSTITUTE(TRIM(A227),"-","")," ",""),"#","")))</f>
        <v/>
      </c>
      <c r="E227" s="17">
        <f>IF(D227="","",SUMIFS(Statement!$C$5:$C$504,Statement!$D$5:$D$504,D227))</f>
        <v/>
      </c>
      <c r="F227" s="17">
        <f>IF(D227="","",IF(COUNTIF($D$5:D227,D227)=1,ROUND(SUMIFS($C$5:$C$504,$D$5:$D$504,D227)-E227,2),0))</f>
        <v/>
      </c>
      <c r="G227" s="16">
        <f>IF(D227="","",IF(COUNTIF(Statement!$D$5:$D$504,D227)=0,"Missing from statement",IF(NOT(COUNTIF($D$5:D227,D227)=1),"Repeat line",IF(F227=0,"Matched","Amount differs"))))</f>
        <v/>
      </c>
      <c r="H227" s="16">
        <f>IF(D227="","",IF(COUNTIF($D$5:$D$504,D227)&gt;1,"Appears "&amp;COUNTIF($D$5:$D$504,D227)&amp;" times",""))</f>
        <v/>
      </c>
    </row>
    <row r="228">
      <c r="A228" s="13" t="n"/>
      <c r="B228" s="14" t="n"/>
      <c r="C228" s="15" t="n"/>
      <c r="D228" s="16">
        <f>IF(A228="","",UPPER(SUBSTITUTE(SUBSTITUTE(SUBSTITUTE(TRIM(A228),"-","")," ",""),"#","")))</f>
        <v/>
      </c>
      <c r="E228" s="17">
        <f>IF(D228="","",SUMIFS(Statement!$C$5:$C$504,Statement!$D$5:$D$504,D228))</f>
        <v/>
      </c>
      <c r="F228" s="17">
        <f>IF(D228="","",IF(COUNTIF($D$5:D228,D228)=1,ROUND(SUMIFS($C$5:$C$504,$D$5:$D$504,D228)-E228,2),0))</f>
        <v/>
      </c>
      <c r="G228" s="16">
        <f>IF(D228="","",IF(COUNTIF(Statement!$D$5:$D$504,D228)=0,"Missing from statement",IF(NOT(COUNTIF($D$5:D228,D228)=1),"Repeat line",IF(F228=0,"Matched","Amount differs"))))</f>
        <v/>
      </c>
      <c r="H228" s="16">
        <f>IF(D228="","",IF(COUNTIF($D$5:$D$504,D228)&gt;1,"Appears "&amp;COUNTIF($D$5:$D$504,D228)&amp;" times",""))</f>
        <v/>
      </c>
    </row>
    <row r="229">
      <c r="A229" s="13" t="n"/>
      <c r="B229" s="14" t="n"/>
      <c r="C229" s="15" t="n"/>
      <c r="D229" s="16">
        <f>IF(A229="","",UPPER(SUBSTITUTE(SUBSTITUTE(SUBSTITUTE(TRIM(A229),"-","")," ",""),"#","")))</f>
        <v/>
      </c>
      <c r="E229" s="17">
        <f>IF(D229="","",SUMIFS(Statement!$C$5:$C$504,Statement!$D$5:$D$504,D229))</f>
        <v/>
      </c>
      <c r="F229" s="17">
        <f>IF(D229="","",IF(COUNTIF($D$5:D229,D229)=1,ROUND(SUMIFS($C$5:$C$504,$D$5:$D$504,D229)-E229,2),0))</f>
        <v/>
      </c>
      <c r="G229" s="16">
        <f>IF(D229="","",IF(COUNTIF(Statement!$D$5:$D$504,D229)=0,"Missing from statement",IF(NOT(COUNTIF($D$5:D229,D229)=1),"Repeat line",IF(F229=0,"Matched","Amount differs"))))</f>
        <v/>
      </c>
      <c r="H229" s="16">
        <f>IF(D229="","",IF(COUNTIF($D$5:$D$504,D229)&gt;1,"Appears "&amp;COUNTIF($D$5:$D$504,D229)&amp;" times",""))</f>
        <v/>
      </c>
    </row>
    <row r="230">
      <c r="A230" s="13" t="n"/>
      <c r="B230" s="14" t="n"/>
      <c r="C230" s="15" t="n"/>
      <c r="D230" s="16">
        <f>IF(A230="","",UPPER(SUBSTITUTE(SUBSTITUTE(SUBSTITUTE(TRIM(A230),"-","")," ",""),"#","")))</f>
        <v/>
      </c>
      <c r="E230" s="17">
        <f>IF(D230="","",SUMIFS(Statement!$C$5:$C$504,Statement!$D$5:$D$504,D230))</f>
        <v/>
      </c>
      <c r="F230" s="17">
        <f>IF(D230="","",IF(COUNTIF($D$5:D230,D230)=1,ROUND(SUMIFS($C$5:$C$504,$D$5:$D$504,D230)-E230,2),0))</f>
        <v/>
      </c>
      <c r="G230" s="16">
        <f>IF(D230="","",IF(COUNTIF(Statement!$D$5:$D$504,D230)=0,"Missing from statement",IF(NOT(COUNTIF($D$5:D230,D230)=1),"Repeat line",IF(F230=0,"Matched","Amount differs"))))</f>
        <v/>
      </c>
      <c r="H230" s="16">
        <f>IF(D230="","",IF(COUNTIF($D$5:$D$504,D230)&gt;1,"Appears "&amp;COUNTIF($D$5:$D$504,D230)&amp;" times",""))</f>
        <v/>
      </c>
    </row>
    <row r="231">
      <c r="A231" s="13" t="n"/>
      <c r="B231" s="14" t="n"/>
      <c r="C231" s="15" t="n"/>
      <c r="D231" s="16">
        <f>IF(A231="","",UPPER(SUBSTITUTE(SUBSTITUTE(SUBSTITUTE(TRIM(A231),"-","")," ",""),"#","")))</f>
        <v/>
      </c>
      <c r="E231" s="17">
        <f>IF(D231="","",SUMIFS(Statement!$C$5:$C$504,Statement!$D$5:$D$504,D231))</f>
        <v/>
      </c>
      <c r="F231" s="17">
        <f>IF(D231="","",IF(COUNTIF($D$5:D231,D231)=1,ROUND(SUMIFS($C$5:$C$504,$D$5:$D$504,D231)-E231,2),0))</f>
        <v/>
      </c>
      <c r="G231" s="16">
        <f>IF(D231="","",IF(COUNTIF(Statement!$D$5:$D$504,D231)=0,"Missing from statement",IF(NOT(COUNTIF($D$5:D231,D231)=1),"Repeat line",IF(F231=0,"Matched","Amount differs"))))</f>
        <v/>
      </c>
      <c r="H231" s="16">
        <f>IF(D231="","",IF(COUNTIF($D$5:$D$504,D231)&gt;1,"Appears "&amp;COUNTIF($D$5:$D$504,D231)&amp;" times",""))</f>
        <v/>
      </c>
    </row>
    <row r="232">
      <c r="A232" s="13" t="n"/>
      <c r="B232" s="14" t="n"/>
      <c r="C232" s="15" t="n"/>
      <c r="D232" s="16">
        <f>IF(A232="","",UPPER(SUBSTITUTE(SUBSTITUTE(SUBSTITUTE(TRIM(A232),"-","")," ",""),"#","")))</f>
        <v/>
      </c>
      <c r="E232" s="17">
        <f>IF(D232="","",SUMIFS(Statement!$C$5:$C$504,Statement!$D$5:$D$504,D232))</f>
        <v/>
      </c>
      <c r="F232" s="17">
        <f>IF(D232="","",IF(COUNTIF($D$5:D232,D232)=1,ROUND(SUMIFS($C$5:$C$504,$D$5:$D$504,D232)-E232,2),0))</f>
        <v/>
      </c>
      <c r="G232" s="16">
        <f>IF(D232="","",IF(COUNTIF(Statement!$D$5:$D$504,D232)=0,"Missing from statement",IF(NOT(COUNTIF($D$5:D232,D232)=1),"Repeat line",IF(F232=0,"Matched","Amount differs"))))</f>
        <v/>
      </c>
      <c r="H232" s="16">
        <f>IF(D232="","",IF(COUNTIF($D$5:$D$504,D232)&gt;1,"Appears "&amp;COUNTIF($D$5:$D$504,D232)&amp;" times",""))</f>
        <v/>
      </c>
    </row>
    <row r="233">
      <c r="A233" s="13" t="n"/>
      <c r="B233" s="14" t="n"/>
      <c r="C233" s="15" t="n"/>
      <c r="D233" s="16">
        <f>IF(A233="","",UPPER(SUBSTITUTE(SUBSTITUTE(SUBSTITUTE(TRIM(A233),"-","")," ",""),"#","")))</f>
        <v/>
      </c>
      <c r="E233" s="17">
        <f>IF(D233="","",SUMIFS(Statement!$C$5:$C$504,Statement!$D$5:$D$504,D233))</f>
        <v/>
      </c>
      <c r="F233" s="17">
        <f>IF(D233="","",IF(COUNTIF($D$5:D233,D233)=1,ROUND(SUMIFS($C$5:$C$504,$D$5:$D$504,D233)-E233,2),0))</f>
        <v/>
      </c>
      <c r="G233" s="16">
        <f>IF(D233="","",IF(COUNTIF(Statement!$D$5:$D$504,D233)=0,"Missing from statement",IF(NOT(COUNTIF($D$5:D233,D233)=1),"Repeat line",IF(F233=0,"Matched","Amount differs"))))</f>
        <v/>
      </c>
      <c r="H233" s="16">
        <f>IF(D233="","",IF(COUNTIF($D$5:$D$504,D233)&gt;1,"Appears "&amp;COUNTIF($D$5:$D$504,D233)&amp;" times",""))</f>
        <v/>
      </c>
    </row>
    <row r="234">
      <c r="A234" s="13" t="n"/>
      <c r="B234" s="14" t="n"/>
      <c r="C234" s="15" t="n"/>
      <c r="D234" s="16">
        <f>IF(A234="","",UPPER(SUBSTITUTE(SUBSTITUTE(SUBSTITUTE(TRIM(A234),"-","")," ",""),"#","")))</f>
        <v/>
      </c>
      <c r="E234" s="17">
        <f>IF(D234="","",SUMIFS(Statement!$C$5:$C$504,Statement!$D$5:$D$504,D234))</f>
        <v/>
      </c>
      <c r="F234" s="17">
        <f>IF(D234="","",IF(COUNTIF($D$5:D234,D234)=1,ROUND(SUMIFS($C$5:$C$504,$D$5:$D$504,D234)-E234,2),0))</f>
        <v/>
      </c>
      <c r="G234" s="16">
        <f>IF(D234="","",IF(COUNTIF(Statement!$D$5:$D$504,D234)=0,"Missing from statement",IF(NOT(COUNTIF($D$5:D234,D234)=1),"Repeat line",IF(F234=0,"Matched","Amount differs"))))</f>
        <v/>
      </c>
      <c r="H234" s="16">
        <f>IF(D234="","",IF(COUNTIF($D$5:$D$504,D234)&gt;1,"Appears "&amp;COUNTIF($D$5:$D$504,D234)&amp;" times",""))</f>
        <v/>
      </c>
    </row>
    <row r="235">
      <c r="A235" s="13" t="n"/>
      <c r="B235" s="14" t="n"/>
      <c r="C235" s="15" t="n"/>
      <c r="D235" s="16">
        <f>IF(A235="","",UPPER(SUBSTITUTE(SUBSTITUTE(SUBSTITUTE(TRIM(A235),"-","")," ",""),"#","")))</f>
        <v/>
      </c>
      <c r="E235" s="17">
        <f>IF(D235="","",SUMIFS(Statement!$C$5:$C$504,Statement!$D$5:$D$504,D235))</f>
        <v/>
      </c>
      <c r="F235" s="17">
        <f>IF(D235="","",IF(COUNTIF($D$5:D235,D235)=1,ROUND(SUMIFS($C$5:$C$504,$D$5:$D$504,D235)-E235,2),0))</f>
        <v/>
      </c>
      <c r="G235" s="16">
        <f>IF(D235="","",IF(COUNTIF(Statement!$D$5:$D$504,D235)=0,"Missing from statement",IF(NOT(COUNTIF($D$5:D235,D235)=1),"Repeat line",IF(F235=0,"Matched","Amount differs"))))</f>
        <v/>
      </c>
      <c r="H235" s="16">
        <f>IF(D235="","",IF(COUNTIF($D$5:$D$504,D235)&gt;1,"Appears "&amp;COUNTIF($D$5:$D$504,D235)&amp;" times",""))</f>
        <v/>
      </c>
    </row>
    <row r="236">
      <c r="A236" s="13" t="n"/>
      <c r="B236" s="14" t="n"/>
      <c r="C236" s="15" t="n"/>
      <c r="D236" s="16">
        <f>IF(A236="","",UPPER(SUBSTITUTE(SUBSTITUTE(SUBSTITUTE(TRIM(A236),"-","")," ",""),"#","")))</f>
        <v/>
      </c>
      <c r="E236" s="17">
        <f>IF(D236="","",SUMIFS(Statement!$C$5:$C$504,Statement!$D$5:$D$504,D236))</f>
        <v/>
      </c>
      <c r="F236" s="17">
        <f>IF(D236="","",IF(COUNTIF($D$5:D236,D236)=1,ROUND(SUMIFS($C$5:$C$504,$D$5:$D$504,D236)-E236,2),0))</f>
        <v/>
      </c>
      <c r="G236" s="16">
        <f>IF(D236="","",IF(COUNTIF(Statement!$D$5:$D$504,D236)=0,"Missing from statement",IF(NOT(COUNTIF($D$5:D236,D236)=1),"Repeat line",IF(F236=0,"Matched","Amount differs"))))</f>
        <v/>
      </c>
      <c r="H236" s="16">
        <f>IF(D236="","",IF(COUNTIF($D$5:$D$504,D236)&gt;1,"Appears "&amp;COUNTIF($D$5:$D$504,D236)&amp;" times",""))</f>
        <v/>
      </c>
    </row>
    <row r="237">
      <c r="A237" s="13" t="n"/>
      <c r="B237" s="14" t="n"/>
      <c r="C237" s="15" t="n"/>
      <c r="D237" s="16">
        <f>IF(A237="","",UPPER(SUBSTITUTE(SUBSTITUTE(SUBSTITUTE(TRIM(A237),"-","")," ",""),"#","")))</f>
        <v/>
      </c>
      <c r="E237" s="17">
        <f>IF(D237="","",SUMIFS(Statement!$C$5:$C$504,Statement!$D$5:$D$504,D237))</f>
        <v/>
      </c>
      <c r="F237" s="17">
        <f>IF(D237="","",IF(COUNTIF($D$5:D237,D237)=1,ROUND(SUMIFS($C$5:$C$504,$D$5:$D$504,D237)-E237,2),0))</f>
        <v/>
      </c>
      <c r="G237" s="16">
        <f>IF(D237="","",IF(COUNTIF(Statement!$D$5:$D$504,D237)=0,"Missing from statement",IF(NOT(COUNTIF($D$5:D237,D237)=1),"Repeat line",IF(F237=0,"Matched","Amount differs"))))</f>
        <v/>
      </c>
      <c r="H237" s="16">
        <f>IF(D237="","",IF(COUNTIF($D$5:$D$504,D237)&gt;1,"Appears "&amp;COUNTIF($D$5:$D$504,D237)&amp;" times",""))</f>
        <v/>
      </c>
    </row>
    <row r="238">
      <c r="A238" s="13" t="n"/>
      <c r="B238" s="14" t="n"/>
      <c r="C238" s="15" t="n"/>
      <c r="D238" s="16">
        <f>IF(A238="","",UPPER(SUBSTITUTE(SUBSTITUTE(SUBSTITUTE(TRIM(A238),"-","")," ",""),"#","")))</f>
        <v/>
      </c>
      <c r="E238" s="17">
        <f>IF(D238="","",SUMIFS(Statement!$C$5:$C$504,Statement!$D$5:$D$504,D238))</f>
        <v/>
      </c>
      <c r="F238" s="17">
        <f>IF(D238="","",IF(COUNTIF($D$5:D238,D238)=1,ROUND(SUMIFS($C$5:$C$504,$D$5:$D$504,D238)-E238,2),0))</f>
        <v/>
      </c>
      <c r="G238" s="16">
        <f>IF(D238="","",IF(COUNTIF(Statement!$D$5:$D$504,D238)=0,"Missing from statement",IF(NOT(COUNTIF($D$5:D238,D238)=1),"Repeat line",IF(F238=0,"Matched","Amount differs"))))</f>
        <v/>
      </c>
      <c r="H238" s="16">
        <f>IF(D238="","",IF(COUNTIF($D$5:$D$504,D238)&gt;1,"Appears "&amp;COUNTIF($D$5:$D$504,D238)&amp;" times",""))</f>
        <v/>
      </c>
    </row>
    <row r="239">
      <c r="A239" s="13" t="n"/>
      <c r="B239" s="14" t="n"/>
      <c r="C239" s="15" t="n"/>
      <c r="D239" s="16">
        <f>IF(A239="","",UPPER(SUBSTITUTE(SUBSTITUTE(SUBSTITUTE(TRIM(A239),"-","")," ",""),"#","")))</f>
        <v/>
      </c>
      <c r="E239" s="17">
        <f>IF(D239="","",SUMIFS(Statement!$C$5:$C$504,Statement!$D$5:$D$504,D239))</f>
        <v/>
      </c>
      <c r="F239" s="17">
        <f>IF(D239="","",IF(COUNTIF($D$5:D239,D239)=1,ROUND(SUMIFS($C$5:$C$504,$D$5:$D$504,D239)-E239,2),0))</f>
        <v/>
      </c>
      <c r="G239" s="16">
        <f>IF(D239="","",IF(COUNTIF(Statement!$D$5:$D$504,D239)=0,"Missing from statement",IF(NOT(COUNTIF($D$5:D239,D239)=1),"Repeat line",IF(F239=0,"Matched","Amount differs"))))</f>
        <v/>
      </c>
      <c r="H239" s="16">
        <f>IF(D239="","",IF(COUNTIF($D$5:$D$504,D239)&gt;1,"Appears "&amp;COUNTIF($D$5:$D$504,D239)&amp;" times",""))</f>
        <v/>
      </c>
    </row>
    <row r="240">
      <c r="A240" s="13" t="n"/>
      <c r="B240" s="14" t="n"/>
      <c r="C240" s="15" t="n"/>
      <c r="D240" s="16">
        <f>IF(A240="","",UPPER(SUBSTITUTE(SUBSTITUTE(SUBSTITUTE(TRIM(A240),"-","")," ",""),"#","")))</f>
        <v/>
      </c>
      <c r="E240" s="17">
        <f>IF(D240="","",SUMIFS(Statement!$C$5:$C$504,Statement!$D$5:$D$504,D240))</f>
        <v/>
      </c>
      <c r="F240" s="17">
        <f>IF(D240="","",IF(COUNTIF($D$5:D240,D240)=1,ROUND(SUMIFS($C$5:$C$504,$D$5:$D$504,D240)-E240,2),0))</f>
        <v/>
      </c>
      <c r="G240" s="16">
        <f>IF(D240="","",IF(COUNTIF(Statement!$D$5:$D$504,D240)=0,"Missing from statement",IF(NOT(COUNTIF($D$5:D240,D240)=1),"Repeat line",IF(F240=0,"Matched","Amount differs"))))</f>
        <v/>
      </c>
      <c r="H240" s="16">
        <f>IF(D240="","",IF(COUNTIF($D$5:$D$504,D240)&gt;1,"Appears "&amp;COUNTIF($D$5:$D$504,D240)&amp;" times",""))</f>
        <v/>
      </c>
    </row>
    <row r="241">
      <c r="A241" s="13" t="n"/>
      <c r="B241" s="14" t="n"/>
      <c r="C241" s="15" t="n"/>
      <c r="D241" s="16">
        <f>IF(A241="","",UPPER(SUBSTITUTE(SUBSTITUTE(SUBSTITUTE(TRIM(A241),"-","")," ",""),"#","")))</f>
        <v/>
      </c>
      <c r="E241" s="17">
        <f>IF(D241="","",SUMIFS(Statement!$C$5:$C$504,Statement!$D$5:$D$504,D241))</f>
        <v/>
      </c>
      <c r="F241" s="17">
        <f>IF(D241="","",IF(COUNTIF($D$5:D241,D241)=1,ROUND(SUMIFS($C$5:$C$504,$D$5:$D$504,D241)-E241,2),0))</f>
        <v/>
      </c>
      <c r="G241" s="16">
        <f>IF(D241="","",IF(COUNTIF(Statement!$D$5:$D$504,D241)=0,"Missing from statement",IF(NOT(COUNTIF($D$5:D241,D241)=1),"Repeat line",IF(F241=0,"Matched","Amount differs"))))</f>
        <v/>
      </c>
      <c r="H241" s="16">
        <f>IF(D241="","",IF(COUNTIF($D$5:$D$504,D241)&gt;1,"Appears "&amp;COUNTIF($D$5:$D$504,D241)&amp;" times",""))</f>
        <v/>
      </c>
    </row>
    <row r="242">
      <c r="A242" s="13" t="n"/>
      <c r="B242" s="14" t="n"/>
      <c r="C242" s="15" t="n"/>
      <c r="D242" s="16">
        <f>IF(A242="","",UPPER(SUBSTITUTE(SUBSTITUTE(SUBSTITUTE(TRIM(A242),"-","")," ",""),"#","")))</f>
        <v/>
      </c>
      <c r="E242" s="17">
        <f>IF(D242="","",SUMIFS(Statement!$C$5:$C$504,Statement!$D$5:$D$504,D242))</f>
        <v/>
      </c>
      <c r="F242" s="17">
        <f>IF(D242="","",IF(COUNTIF($D$5:D242,D242)=1,ROUND(SUMIFS($C$5:$C$504,$D$5:$D$504,D242)-E242,2),0))</f>
        <v/>
      </c>
      <c r="G242" s="16">
        <f>IF(D242="","",IF(COUNTIF(Statement!$D$5:$D$504,D242)=0,"Missing from statement",IF(NOT(COUNTIF($D$5:D242,D242)=1),"Repeat line",IF(F242=0,"Matched","Amount differs"))))</f>
        <v/>
      </c>
      <c r="H242" s="16">
        <f>IF(D242="","",IF(COUNTIF($D$5:$D$504,D242)&gt;1,"Appears "&amp;COUNTIF($D$5:$D$504,D242)&amp;" times",""))</f>
        <v/>
      </c>
    </row>
    <row r="243">
      <c r="A243" s="13" t="n"/>
      <c r="B243" s="14" t="n"/>
      <c r="C243" s="15" t="n"/>
      <c r="D243" s="16">
        <f>IF(A243="","",UPPER(SUBSTITUTE(SUBSTITUTE(SUBSTITUTE(TRIM(A243),"-","")," ",""),"#","")))</f>
        <v/>
      </c>
      <c r="E243" s="17">
        <f>IF(D243="","",SUMIFS(Statement!$C$5:$C$504,Statement!$D$5:$D$504,D243))</f>
        <v/>
      </c>
      <c r="F243" s="17">
        <f>IF(D243="","",IF(COUNTIF($D$5:D243,D243)=1,ROUND(SUMIFS($C$5:$C$504,$D$5:$D$504,D243)-E243,2),0))</f>
        <v/>
      </c>
      <c r="G243" s="16">
        <f>IF(D243="","",IF(COUNTIF(Statement!$D$5:$D$504,D243)=0,"Missing from statement",IF(NOT(COUNTIF($D$5:D243,D243)=1),"Repeat line",IF(F243=0,"Matched","Amount differs"))))</f>
        <v/>
      </c>
      <c r="H243" s="16">
        <f>IF(D243="","",IF(COUNTIF($D$5:$D$504,D243)&gt;1,"Appears "&amp;COUNTIF($D$5:$D$504,D243)&amp;" times",""))</f>
        <v/>
      </c>
    </row>
    <row r="244">
      <c r="A244" s="13" t="n"/>
      <c r="B244" s="14" t="n"/>
      <c r="C244" s="15" t="n"/>
      <c r="D244" s="16">
        <f>IF(A244="","",UPPER(SUBSTITUTE(SUBSTITUTE(SUBSTITUTE(TRIM(A244),"-","")," ",""),"#","")))</f>
        <v/>
      </c>
      <c r="E244" s="17">
        <f>IF(D244="","",SUMIFS(Statement!$C$5:$C$504,Statement!$D$5:$D$504,D244))</f>
        <v/>
      </c>
      <c r="F244" s="17">
        <f>IF(D244="","",IF(COUNTIF($D$5:D244,D244)=1,ROUND(SUMIFS($C$5:$C$504,$D$5:$D$504,D244)-E244,2),0))</f>
        <v/>
      </c>
      <c r="G244" s="16">
        <f>IF(D244="","",IF(COUNTIF(Statement!$D$5:$D$504,D244)=0,"Missing from statement",IF(NOT(COUNTIF($D$5:D244,D244)=1),"Repeat line",IF(F244=0,"Matched","Amount differs"))))</f>
        <v/>
      </c>
      <c r="H244" s="16">
        <f>IF(D244="","",IF(COUNTIF($D$5:$D$504,D244)&gt;1,"Appears "&amp;COUNTIF($D$5:$D$504,D244)&amp;" times",""))</f>
        <v/>
      </c>
    </row>
    <row r="245">
      <c r="A245" s="13" t="n"/>
      <c r="B245" s="14" t="n"/>
      <c r="C245" s="15" t="n"/>
      <c r="D245" s="16">
        <f>IF(A245="","",UPPER(SUBSTITUTE(SUBSTITUTE(SUBSTITUTE(TRIM(A245),"-","")," ",""),"#","")))</f>
        <v/>
      </c>
      <c r="E245" s="17">
        <f>IF(D245="","",SUMIFS(Statement!$C$5:$C$504,Statement!$D$5:$D$504,D245))</f>
        <v/>
      </c>
      <c r="F245" s="17">
        <f>IF(D245="","",IF(COUNTIF($D$5:D245,D245)=1,ROUND(SUMIFS($C$5:$C$504,$D$5:$D$504,D245)-E245,2),0))</f>
        <v/>
      </c>
      <c r="G245" s="16">
        <f>IF(D245="","",IF(COUNTIF(Statement!$D$5:$D$504,D245)=0,"Missing from statement",IF(NOT(COUNTIF($D$5:D245,D245)=1),"Repeat line",IF(F245=0,"Matched","Amount differs"))))</f>
        <v/>
      </c>
      <c r="H245" s="16">
        <f>IF(D245="","",IF(COUNTIF($D$5:$D$504,D245)&gt;1,"Appears "&amp;COUNTIF($D$5:$D$504,D245)&amp;" times",""))</f>
        <v/>
      </c>
    </row>
    <row r="246">
      <c r="A246" s="13" t="n"/>
      <c r="B246" s="14" t="n"/>
      <c r="C246" s="15" t="n"/>
      <c r="D246" s="16">
        <f>IF(A246="","",UPPER(SUBSTITUTE(SUBSTITUTE(SUBSTITUTE(TRIM(A246),"-","")," ",""),"#","")))</f>
        <v/>
      </c>
      <c r="E246" s="17">
        <f>IF(D246="","",SUMIFS(Statement!$C$5:$C$504,Statement!$D$5:$D$504,D246))</f>
        <v/>
      </c>
      <c r="F246" s="17">
        <f>IF(D246="","",IF(COUNTIF($D$5:D246,D246)=1,ROUND(SUMIFS($C$5:$C$504,$D$5:$D$504,D246)-E246,2),0))</f>
        <v/>
      </c>
      <c r="G246" s="16">
        <f>IF(D246="","",IF(COUNTIF(Statement!$D$5:$D$504,D246)=0,"Missing from statement",IF(NOT(COUNTIF($D$5:D246,D246)=1),"Repeat line",IF(F246=0,"Matched","Amount differs"))))</f>
        <v/>
      </c>
      <c r="H246" s="16">
        <f>IF(D246="","",IF(COUNTIF($D$5:$D$504,D246)&gt;1,"Appears "&amp;COUNTIF($D$5:$D$504,D246)&amp;" times",""))</f>
        <v/>
      </c>
    </row>
    <row r="247">
      <c r="A247" s="13" t="n"/>
      <c r="B247" s="14" t="n"/>
      <c r="C247" s="15" t="n"/>
      <c r="D247" s="16">
        <f>IF(A247="","",UPPER(SUBSTITUTE(SUBSTITUTE(SUBSTITUTE(TRIM(A247),"-","")," ",""),"#","")))</f>
        <v/>
      </c>
      <c r="E247" s="17">
        <f>IF(D247="","",SUMIFS(Statement!$C$5:$C$504,Statement!$D$5:$D$504,D247))</f>
        <v/>
      </c>
      <c r="F247" s="17">
        <f>IF(D247="","",IF(COUNTIF($D$5:D247,D247)=1,ROUND(SUMIFS($C$5:$C$504,$D$5:$D$504,D247)-E247,2),0))</f>
        <v/>
      </c>
      <c r="G247" s="16">
        <f>IF(D247="","",IF(COUNTIF(Statement!$D$5:$D$504,D247)=0,"Missing from statement",IF(NOT(COUNTIF($D$5:D247,D247)=1),"Repeat line",IF(F247=0,"Matched","Amount differs"))))</f>
        <v/>
      </c>
      <c r="H247" s="16">
        <f>IF(D247="","",IF(COUNTIF($D$5:$D$504,D247)&gt;1,"Appears "&amp;COUNTIF($D$5:$D$504,D247)&amp;" times",""))</f>
        <v/>
      </c>
    </row>
    <row r="248">
      <c r="A248" s="13" t="n"/>
      <c r="B248" s="14" t="n"/>
      <c r="C248" s="15" t="n"/>
      <c r="D248" s="16">
        <f>IF(A248="","",UPPER(SUBSTITUTE(SUBSTITUTE(SUBSTITUTE(TRIM(A248),"-","")," ",""),"#","")))</f>
        <v/>
      </c>
      <c r="E248" s="17">
        <f>IF(D248="","",SUMIFS(Statement!$C$5:$C$504,Statement!$D$5:$D$504,D248))</f>
        <v/>
      </c>
      <c r="F248" s="17">
        <f>IF(D248="","",IF(COUNTIF($D$5:D248,D248)=1,ROUND(SUMIFS($C$5:$C$504,$D$5:$D$504,D248)-E248,2),0))</f>
        <v/>
      </c>
      <c r="G248" s="16">
        <f>IF(D248="","",IF(COUNTIF(Statement!$D$5:$D$504,D248)=0,"Missing from statement",IF(NOT(COUNTIF($D$5:D248,D248)=1),"Repeat line",IF(F248=0,"Matched","Amount differs"))))</f>
        <v/>
      </c>
      <c r="H248" s="16">
        <f>IF(D248="","",IF(COUNTIF($D$5:$D$504,D248)&gt;1,"Appears "&amp;COUNTIF($D$5:$D$504,D248)&amp;" times",""))</f>
        <v/>
      </c>
    </row>
    <row r="249">
      <c r="A249" s="13" t="n"/>
      <c r="B249" s="14" t="n"/>
      <c r="C249" s="15" t="n"/>
      <c r="D249" s="16">
        <f>IF(A249="","",UPPER(SUBSTITUTE(SUBSTITUTE(SUBSTITUTE(TRIM(A249),"-","")," ",""),"#","")))</f>
        <v/>
      </c>
      <c r="E249" s="17">
        <f>IF(D249="","",SUMIFS(Statement!$C$5:$C$504,Statement!$D$5:$D$504,D249))</f>
        <v/>
      </c>
      <c r="F249" s="17">
        <f>IF(D249="","",IF(COUNTIF($D$5:D249,D249)=1,ROUND(SUMIFS($C$5:$C$504,$D$5:$D$504,D249)-E249,2),0))</f>
        <v/>
      </c>
      <c r="G249" s="16">
        <f>IF(D249="","",IF(COUNTIF(Statement!$D$5:$D$504,D249)=0,"Missing from statement",IF(NOT(COUNTIF($D$5:D249,D249)=1),"Repeat line",IF(F249=0,"Matched","Amount differs"))))</f>
        <v/>
      </c>
      <c r="H249" s="16">
        <f>IF(D249="","",IF(COUNTIF($D$5:$D$504,D249)&gt;1,"Appears "&amp;COUNTIF($D$5:$D$504,D249)&amp;" times",""))</f>
        <v/>
      </c>
    </row>
    <row r="250">
      <c r="A250" s="13" t="n"/>
      <c r="B250" s="14" t="n"/>
      <c r="C250" s="15" t="n"/>
      <c r="D250" s="16">
        <f>IF(A250="","",UPPER(SUBSTITUTE(SUBSTITUTE(SUBSTITUTE(TRIM(A250),"-","")," ",""),"#","")))</f>
        <v/>
      </c>
      <c r="E250" s="17">
        <f>IF(D250="","",SUMIFS(Statement!$C$5:$C$504,Statement!$D$5:$D$504,D250))</f>
        <v/>
      </c>
      <c r="F250" s="17">
        <f>IF(D250="","",IF(COUNTIF($D$5:D250,D250)=1,ROUND(SUMIFS($C$5:$C$504,$D$5:$D$504,D250)-E250,2),0))</f>
        <v/>
      </c>
      <c r="G250" s="16">
        <f>IF(D250="","",IF(COUNTIF(Statement!$D$5:$D$504,D250)=0,"Missing from statement",IF(NOT(COUNTIF($D$5:D250,D250)=1),"Repeat line",IF(F250=0,"Matched","Amount differs"))))</f>
        <v/>
      </c>
      <c r="H250" s="16">
        <f>IF(D250="","",IF(COUNTIF($D$5:$D$504,D250)&gt;1,"Appears "&amp;COUNTIF($D$5:$D$504,D250)&amp;" times",""))</f>
        <v/>
      </c>
    </row>
    <row r="251">
      <c r="A251" s="13" t="n"/>
      <c r="B251" s="14" t="n"/>
      <c r="C251" s="15" t="n"/>
      <c r="D251" s="16">
        <f>IF(A251="","",UPPER(SUBSTITUTE(SUBSTITUTE(SUBSTITUTE(TRIM(A251),"-","")," ",""),"#","")))</f>
        <v/>
      </c>
      <c r="E251" s="17">
        <f>IF(D251="","",SUMIFS(Statement!$C$5:$C$504,Statement!$D$5:$D$504,D251))</f>
        <v/>
      </c>
      <c r="F251" s="17">
        <f>IF(D251="","",IF(COUNTIF($D$5:D251,D251)=1,ROUND(SUMIFS($C$5:$C$504,$D$5:$D$504,D251)-E251,2),0))</f>
        <v/>
      </c>
      <c r="G251" s="16">
        <f>IF(D251="","",IF(COUNTIF(Statement!$D$5:$D$504,D251)=0,"Missing from statement",IF(NOT(COUNTIF($D$5:D251,D251)=1),"Repeat line",IF(F251=0,"Matched","Amount differs"))))</f>
        <v/>
      </c>
      <c r="H251" s="16">
        <f>IF(D251="","",IF(COUNTIF($D$5:$D$504,D251)&gt;1,"Appears "&amp;COUNTIF($D$5:$D$504,D251)&amp;" times",""))</f>
        <v/>
      </c>
    </row>
    <row r="252">
      <c r="A252" s="13" t="n"/>
      <c r="B252" s="14" t="n"/>
      <c r="C252" s="15" t="n"/>
      <c r="D252" s="16">
        <f>IF(A252="","",UPPER(SUBSTITUTE(SUBSTITUTE(SUBSTITUTE(TRIM(A252),"-","")," ",""),"#","")))</f>
        <v/>
      </c>
      <c r="E252" s="17">
        <f>IF(D252="","",SUMIFS(Statement!$C$5:$C$504,Statement!$D$5:$D$504,D252))</f>
        <v/>
      </c>
      <c r="F252" s="17">
        <f>IF(D252="","",IF(COUNTIF($D$5:D252,D252)=1,ROUND(SUMIFS($C$5:$C$504,$D$5:$D$504,D252)-E252,2),0))</f>
        <v/>
      </c>
      <c r="G252" s="16">
        <f>IF(D252="","",IF(COUNTIF(Statement!$D$5:$D$504,D252)=0,"Missing from statement",IF(NOT(COUNTIF($D$5:D252,D252)=1),"Repeat line",IF(F252=0,"Matched","Amount differs"))))</f>
        <v/>
      </c>
      <c r="H252" s="16">
        <f>IF(D252="","",IF(COUNTIF($D$5:$D$504,D252)&gt;1,"Appears "&amp;COUNTIF($D$5:$D$504,D252)&amp;" times",""))</f>
        <v/>
      </c>
    </row>
    <row r="253">
      <c r="A253" s="13" t="n"/>
      <c r="B253" s="14" t="n"/>
      <c r="C253" s="15" t="n"/>
      <c r="D253" s="16">
        <f>IF(A253="","",UPPER(SUBSTITUTE(SUBSTITUTE(SUBSTITUTE(TRIM(A253),"-","")," ",""),"#","")))</f>
        <v/>
      </c>
      <c r="E253" s="17">
        <f>IF(D253="","",SUMIFS(Statement!$C$5:$C$504,Statement!$D$5:$D$504,D253))</f>
        <v/>
      </c>
      <c r="F253" s="17">
        <f>IF(D253="","",IF(COUNTIF($D$5:D253,D253)=1,ROUND(SUMIFS($C$5:$C$504,$D$5:$D$504,D253)-E253,2),0))</f>
        <v/>
      </c>
      <c r="G253" s="16">
        <f>IF(D253="","",IF(COUNTIF(Statement!$D$5:$D$504,D253)=0,"Missing from statement",IF(NOT(COUNTIF($D$5:D253,D253)=1),"Repeat line",IF(F253=0,"Matched","Amount differs"))))</f>
        <v/>
      </c>
      <c r="H253" s="16">
        <f>IF(D253="","",IF(COUNTIF($D$5:$D$504,D253)&gt;1,"Appears "&amp;COUNTIF($D$5:$D$504,D253)&amp;" times",""))</f>
        <v/>
      </c>
    </row>
    <row r="254">
      <c r="A254" s="13" t="n"/>
      <c r="B254" s="14" t="n"/>
      <c r="C254" s="15" t="n"/>
      <c r="D254" s="16">
        <f>IF(A254="","",UPPER(SUBSTITUTE(SUBSTITUTE(SUBSTITUTE(TRIM(A254),"-","")," ",""),"#","")))</f>
        <v/>
      </c>
      <c r="E254" s="17">
        <f>IF(D254="","",SUMIFS(Statement!$C$5:$C$504,Statement!$D$5:$D$504,D254))</f>
        <v/>
      </c>
      <c r="F254" s="17">
        <f>IF(D254="","",IF(COUNTIF($D$5:D254,D254)=1,ROUND(SUMIFS($C$5:$C$504,$D$5:$D$504,D254)-E254,2),0))</f>
        <v/>
      </c>
      <c r="G254" s="16">
        <f>IF(D254="","",IF(COUNTIF(Statement!$D$5:$D$504,D254)=0,"Missing from statement",IF(NOT(COUNTIF($D$5:D254,D254)=1),"Repeat line",IF(F254=0,"Matched","Amount differs"))))</f>
        <v/>
      </c>
      <c r="H254" s="16">
        <f>IF(D254="","",IF(COUNTIF($D$5:$D$504,D254)&gt;1,"Appears "&amp;COUNTIF($D$5:$D$504,D254)&amp;" times",""))</f>
        <v/>
      </c>
    </row>
    <row r="255">
      <c r="A255" s="13" t="n"/>
      <c r="B255" s="14" t="n"/>
      <c r="C255" s="15" t="n"/>
      <c r="D255" s="16">
        <f>IF(A255="","",UPPER(SUBSTITUTE(SUBSTITUTE(SUBSTITUTE(TRIM(A255),"-","")," ",""),"#","")))</f>
        <v/>
      </c>
      <c r="E255" s="17">
        <f>IF(D255="","",SUMIFS(Statement!$C$5:$C$504,Statement!$D$5:$D$504,D255))</f>
        <v/>
      </c>
      <c r="F255" s="17">
        <f>IF(D255="","",IF(COUNTIF($D$5:D255,D255)=1,ROUND(SUMIFS($C$5:$C$504,$D$5:$D$504,D255)-E255,2),0))</f>
        <v/>
      </c>
      <c r="G255" s="16">
        <f>IF(D255="","",IF(COUNTIF(Statement!$D$5:$D$504,D255)=0,"Missing from statement",IF(NOT(COUNTIF($D$5:D255,D255)=1),"Repeat line",IF(F255=0,"Matched","Amount differs"))))</f>
        <v/>
      </c>
      <c r="H255" s="16">
        <f>IF(D255="","",IF(COUNTIF($D$5:$D$504,D255)&gt;1,"Appears "&amp;COUNTIF($D$5:$D$504,D255)&amp;" times",""))</f>
        <v/>
      </c>
    </row>
    <row r="256">
      <c r="A256" s="13" t="n"/>
      <c r="B256" s="14" t="n"/>
      <c r="C256" s="15" t="n"/>
      <c r="D256" s="16">
        <f>IF(A256="","",UPPER(SUBSTITUTE(SUBSTITUTE(SUBSTITUTE(TRIM(A256),"-","")," ",""),"#","")))</f>
        <v/>
      </c>
      <c r="E256" s="17">
        <f>IF(D256="","",SUMIFS(Statement!$C$5:$C$504,Statement!$D$5:$D$504,D256))</f>
        <v/>
      </c>
      <c r="F256" s="17">
        <f>IF(D256="","",IF(COUNTIF($D$5:D256,D256)=1,ROUND(SUMIFS($C$5:$C$504,$D$5:$D$504,D256)-E256,2),0))</f>
        <v/>
      </c>
      <c r="G256" s="16">
        <f>IF(D256="","",IF(COUNTIF(Statement!$D$5:$D$504,D256)=0,"Missing from statement",IF(NOT(COUNTIF($D$5:D256,D256)=1),"Repeat line",IF(F256=0,"Matched","Amount differs"))))</f>
        <v/>
      </c>
      <c r="H256" s="16">
        <f>IF(D256="","",IF(COUNTIF($D$5:$D$504,D256)&gt;1,"Appears "&amp;COUNTIF($D$5:$D$504,D256)&amp;" times",""))</f>
        <v/>
      </c>
    </row>
    <row r="257">
      <c r="A257" s="13" t="n"/>
      <c r="B257" s="14" t="n"/>
      <c r="C257" s="15" t="n"/>
      <c r="D257" s="16">
        <f>IF(A257="","",UPPER(SUBSTITUTE(SUBSTITUTE(SUBSTITUTE(TRIM(A257),"-","")," ",""),"#","")))</f>
        <v/>
      </c>
      <c r="E257" s="17">
        <f>IF(D257="","",SUMIFS(Statement!$C$5:$C$504,Statement!$D$5:$D$504,D257))</f>
        <v/>
      </c>
      <c r="F257" s="17">
        <f>IF(D257="","",IF(COUNTIF($D$5:D257,D257)=1,ROUND(SUMIFS($C$5:$C$504,$D$5:$D$504,D257)-E257,2),0))</f>
        <v/>
      </c>
      <c r="G257" s="16">
        <f>IF(D257="","",IF(COUNTIF(Statement!$D$5:$D$504,D257)=0,"Missing from statement",IF(NOT(COUNTIF($D$5:D257,D257)=1),"Repeat line",IF(F257=0,"Matched","Amount differs"))))</f>
        <v/>
      </c>
      <c r="H257" s="16">
        <f>IF(D257="","",IF(COUNTIF($D$5:$D$504,D257)&gt;1,"Appears "&amp;COUNTIF($D$5:$D$504,D257)&amp;" times",""))</f>
        <v/>
      </c>
    </row>
    <row r="258">
      <c r="A258" s="13" t="n"/>
      <c r="B258" s="14" t="n"/>
      <c r="C258" s="15" t="n"/>
      <c r="D258" s="16">
        <f>IF(A258="","",UPPER(SUBSTITUTE(SUBSTITUTE(SUBSTITUTE(TRIM(A258),"-","")," ",""),"#","")))</f>
        <v/>
      </c>
      <c r="E258" s="17">
        <f>IF(D258="","",SUMIFS(Statement!$C$5:$C$504,Statement!$D$5:$D$504,D258))</f>
        <v/>
      </c>
      <c r="F258" s="17">
        <f>IF(D258="","",IF(COUNTIF($D$5:D258,D258)=1,ROUND(SUMIFS($C$5:$C$504,$D$5:$D$504,D258)-E258,2),0))</f>
        <v/>
      </c>
      <c r="G258" s="16">
        <f>IF(D258="","",IF(COUNTIF(Statement!$D$5:$D$504,D258)=0,"Missing from statement",IF(NOT(COUNTIF($D$5:D258,D258)=1),"Repeat line",IF(F258=0,"Matched","Amount differs"))))</f>
        <v/>
      </c>
      <c r="H258" s="16">
        <f>IF(D258="","",IF(COUNTIF($D$5:$D$504,D258)&gt;1,"Appears "&amp;COUNTIF($D$5:$D$504,D258)&amp;" times",""))</f>
        <v/>
      </c>
    </row>
    <row r="259">
      <c r="A259" s="13" t="n"/>
      <c r="B259" s="14" t="n"/>
      <c r="C259" s="15" t="n"/>
      <c r="D259" s="16">
        <f>IF(A259="","",UPPER(SUBSTITUTE(SUBSTITUTE(SUBSTITUTE(TRIM(A259),"-","")," ",""),"#","")))</f>
        <v/>
      </c>
      <c r="E259" s="17">
        <f>IF(D259="","",SUMIFS(Statement!$C$5:$C$504,Statement!$D$5:$D$504,D259))</f>
        <v/>
      </c>
      <c r="F259" s="17">
        <f>IF(D259="","",IF(COUNTIF($D$5:D259,D259)=1,ROUND(SUMIFS($C$5:$C$504,$D$5:$D$504,D259)-E259,2),0))</f>
        <v/>
      </c>
      <c r="G259" s="16">
        <f>IF(D259="","",IF(COUNTIF(Statement!$D$5:$D$504,D259)=0,"Missing from statement",IF(NOT(COUNTIF($D$5:D259,D259)=1),"Repeat line",IF(F259=0,"Matched","Amount differs"))))</f>
        <v/>
      </c>
      <c r="H259" s="16">
        <f>IF(D259="","",IF(COUNTIF($D$5:$D$504,D259)&gt;1,"Appears "&amp;COUNTIF($D$5:$D$504,D259)&amp;" times",""))</f>
        <v/>
      </c>
    </row>
    <row r="260">
      <c r="A260" s="13" t="n"/>
      <c r="B260" s="14" t="n"/>
      <c r="C260" s="15" t="n"/>
      <c r="D260" s="16">
        <f>IF(A260="","",UPPER(SUBSTITUTE(SUBSTITUTE(SUBSTITUTE(TRIM(A260),"-","")," ",""),"#","")))</f>
        <v/>
      </c>
      <c r="E260" s="17">
        <f>IF(D260="","",SUMIFS(Statement!$C$5:$C$504,Statement!$D$5:$D$504,D260))</f>
        <v/>
      </c>
      <c r="F260" s="17">
        <f>IF(D260="","",IF(COUNTIF($D$5:D260,D260)=1,ROUND(SUMIFS($C$5:$C$504,$D$5:$D$504,D260)-E260,2),0))</f>
        <v/>
      </c>
      <c r="G260" s="16">
        <f>IF(D260="","",IF(COUNTIF(Statement!$D$5:$D$504,D260)=0,"Missing from statement",IF(NOT(COUNTIF($D$5:D260,D260)=1),"Repeat line",IF(F260=0,"Matched","Amount differs"))))</f>
        <v/>
      </c>
      <c r="H260" s="16">
        <f>IF(D260="","",IF(COUNTIF($D$5:$D$504,D260)&gt;1,"Appears "&amp;COUNTIF($D$5:$D$504,D260)&amp;" times",""))</f>
        <v/>
      </c>
    </row>
    <row r="261">
      <c r="A261" s="13" t="n"/>
      <c r="B261" s="14" t="n"/>
      <c r="C261" s="15" t="n"/>
      <c r="D261" s="16">
        <f>IF(A261="","",UPPER(SUBSTITUTE(SUBSTITUTE(SUBSTITUTE(TRIM(A261),"-","")," ",""),"#","")))</f>
        <v/>
      </c>
      <c r="E261" s="17">
        <f>IF(D261="","",SUMIFS(Statement!$C$5:$C$504,Statement!$D$5:$D$504,D261))</f>
        <v/>
      </c>
      <c r="F261" s="17">
        <f>IF(D261="","",IF(COUNTIF($D$5:D261,D261)=1,ROUND(SUMIFS($C$5:$C$504,$D$5:$D$504,D261)-E261,2),0))</f>
        <v/>
      </c>
      <c r="G261" s="16">
        <f>IF(D261="","",IF(COUNTIF(Statement!$D$5:$D$504,D261)=0,"Missing from statement",IF(NOT(COUNTIF($D$5:D261,D261)=1),"Repeat line",IF(F261=0,"Matched","Amount differs"))))</f>
        <v/>
      </c>
      <c r="H261" s="16">
        <f>IF(D261="","",IF(COUNTIF($D$5:$D$504,D261)&gt;1,"Appears "&amp;COUNTIF($D$5:$D$504,D261)&amp;" times",""))</f>
        <v/>
      </c>
    </row>
    <row r="262">
      <c r="A262" s="13" t="n"/>
      <c r="B262" s="14" t="n"/>
      <c r="C262" s="15" t="n"/>
      <c r="D262" s="16">
        <f>IF(A262="","",UPPER(SUBSTITUTE(SUBSTITUTE(SUBSTITUTE(TRIM(A262),"-","")," ",""),"#","")))</f>
        <v/>
      </c>
      <c r="E262" s="17">
        <f>IF(D262="","",SUMIFS(Statement!$C$5:$C$504,Statement!$D$5:$D$504,D262))</f>
        <v/>
      </c>
      <c r="F262" s="17">
        <f>IF(D262="","",IF(COUNTIF($D$5:D262,D262)=1,ROUND(SUMIFS($C$5:$C$504,$D$5:$D$504,D262)-E262,2),0))</f>
        <v/>
      </c>
      <c r="G262" s="16">
        <f>IF(D262="","",IF(COUNTIF(Statement!$D$5:$D$504,D262)=0,"Missing from statement",IF(NOT(COUNTIF($D$5:D262,D262)=1),"Repeat line",IF(F262=0,"Matched","Amount differs"))))</f>
        <v/>
      </c>
      <c r="H262" s="16">
        <f>IF(D262="","",IF(COUNTIF($D$5:$D$504,D262)&gt;1,"Appears "&amp;COUNTIF($D$5:$D$504,D262)&amp;" times",""))</f>
        <v/>
      </c>
    </row>
    <row r="263">
      <c r="A263" s="13" t="n"/>
      <c r="B263" s="14" t="n"/>
      <c r="C263" s="15" t="n"/>
      <c r="D263" s="16">
        <f>IF(A263="","",UPPER(SUBSTITUTE(SUBSTITUTE(SUBSTITUTE(TRIM(A263),"-","")," ",""),"#","")))</f>
        <v/>
      </c>
      <c r="E263" s="17">
        <f>IF(D263="","",SUMIFS(Statement!$C$5:$C$504,Statement!$D$5:$D$504,D263))</f>
        <v/>
      </c>
      <c r="F263" s="17">
        <f>IF(D263="","",IF(COUNTIF($D$5:D263,D263)=1,ROUND(SUMIFS($C$5:$C$504,$D$5:$D$504,D263)-E263,2),0))</f>
        <v/>
      </c>
      <c r="G263" s="16">
        <f>IF(D263="","",IF(COUNTIF(Statement!$D$5:$D$504,D263)=0,"Missing from statement",IF(NOT(COUNTIF($D$5:D263,D263)=1),"Repeat line",IF(F263=0,"Matched","Amount differs"))))</f>
        <v/>
      </c>
      <c r="H263" s="16">
        <f>IF(D263="","",IF(COUNTIF($D$5:$D$504,D263)&gt;1,"Appears "&amp;COUNTIF($D$5:$D$504,D263)&amp;" times",""))</f>
        <v/>
      </c>
    </row>
    <row r="264">
      <c r="A264" s="13" t="n"/>
      <c r="B264" s="14" t="n"/>
      <c r="C264" s="15" t="n"/>
      <c r="D264" s="16">
        <f>IF(A264="","",UPPER(SUBSTITUTE(SUBSTITUTE(SUBSTITUTE(TRIM(A264),"-","")," ",""),"#","")))</f>
        <v/>
      </c>
      <c r="E264" s="17">
        <f>IF(D264="","",SUMIFS(Statement!$C$5:$C$504,Statement!$D$5:$D$504,D264))</f>
        <v/>
      </c>
      <c r="F264" s="17">
        <f>IF(D264="","",IF(COUNTIF($D$5:D264,D264)=1,ROUND(SUMIFS($C$5:$C$504,$D$5:$D$504,D264)-E264,2),0))</f>
        <v/>
      </c>
      <c r="G264" s="16">
        <f>IF(D264="","",IF(COUNTIF(Statement!$D$5:$D$504,D264)=0,"Missing from statement",IF(NOT(COUNTIF($D$5:D264,D264)=1),"Repeat line",IF(F264=0,"Matched","Amount differs"))))</f>
        <v/>
      </c>
      <c r="H264" s="16">
        <f>IF(D264="","",IF(COUNTIF($D$5:$D$504,D264)&gt;1,"Appears "&amp;COUNTIF($D$5:$D$504,D264)&amp;" times",""))</f>
        <v/>
      </c>
    </row>
    <row r="265">
      <c r="A265" s="13" t="n"/>
      <c r="B265" s="14" t="n"/>
      <c r="C265" s="15" t="n"/>
      <c r="D265" s="16">
        <f>IF(A265="","",UPPER(SUBSTITUTE(SUBSTITUTE(SUBSTITUTE(TRIM(A265),"-","")," ",""),"#","")))</f>
        <v/>
      </c>
      <c r="E265" s="17">
        <f>IF(D265="","",SUMIFS(Statement!$C$5:$C$504,Statement!$D$5:$D$504,D265))</f>
        <v/>
      </c>
      <c r="F265" s="17">
        <f>IF(D265="","",IF(COUNTIF($D$5:D265,D265)=1,ROUND(SUMIFS($C$5:$C$504,$D$5:$D$504,D265)-E265,2),0))</f>
        <v/>
      </c>
      <c r="G265" s="16">
        <f>IF(D265="","",IF(COUNTIF(Statement!$D$5:$D$504,D265)=0,"Missing from statement",IF(NOT(COUNTIF($D$5:D265,D265)=1),"Repeat line",IF(F265=0,"Matched","Amount differs"))))</f>
        <v/>
      </c>
      <c r="H265" s="16">
        <f>IF(D265="","",IF(COUNTIF($D$5:$D$504,D265)&gt;1,"Appears "&amp;COUNTIF($D$5:$D$504,D265)&amp;" times",""))</f>
        <v/>
      </c>
    </row>
    <row r="266">
      <c r="A266" s="13" t="n"/>
      <c r="B266" s="14" t="n"/>
      <c r="C266" s="15" t="n"/>
      <c r="D266" s="16">
        <f>IF(A266="","",UPPER(SUBSTITUTE(SUBSTITUTE(SUBSTITUTE(TRIM(A266),"-","")," ",""),"#","")))</f>
        <v/>
      </c>
      <c r="E266" s="17">
        <f>IF(D266="","",SUMIFS(Statement!$C$5:$C$504,Statement!$D$5:$D$504,D266))</f>
        <v/>
      </c>
      <c r="F266" s="17">
        <f>IF(D266="","",IF(COUNTIF($D$5:D266,D266)=1,ROUND(SUMIFS($C$5:$C$504,$D$5:$D$504,D266)-E266,2),0))</f>
        <v/>
      </c>
      <c r="G266" s="16">
        <f>IF(D266="","",IF(COUNTIF(Statement!$D$5:$D$504,D266)=0,"Missing from statement",IF(NOT(COUNTIF($D$5:D266,D266)=1),"Repeat line",IF(F266=0,"Matched","Amount differs"))))</f>
        <v/>
      </c>
      <c r="H266" s="16">
        <f>IF(D266="","",IF(COUNTIF($D$5:$D$504,D266)&gt;1,"Appears "&amp;COUNTIF($D$5:$D$504,D266)&amp;" times",""))</f>
        <v/>
      </c>
    </row>
    <row r="267">
      <c r="A267" s="13" t="n"/>
      <c r="B267" s="14" t="n"/>
      <c r="C267" s="15" t="n"/>
      <c r="D267" s="16">
        <f>IF(A267="","",UPPER(SUBSTITUTE(SUBSTITUTE(SUBSTITUTE(TRIM(A267),"-","")," ",""),"#","")))</f>
        <v/>
      </c>
      <c r="E267" s="17">
        <f>IF(D267="","",SUMIFS(Statement!$C$5:$C$504,Statement!$D$5:$D$504,D267))</f>
        <v/>
      </c>
      <c r="F267" s="17">
        <f>IF(D267="","",IF(COUNTIF($D$5:D267,D267)=1,ROUND(SUMIFS($C$5:$C$504,$D$5:$D$504,D267)-E267,2),0))</f>
        <v/>
      </c>
      <c r="G267" s="16">
        <f>IF(D267="","",IF(COUNTIF(Statement!$D$5:$D$504,D267)=0,"Missing from statement",IF(NOT(COUNTIF($D$5:D267,D267)=1),"Repeat line",IF(F267=0,"Matched","Amount differs"))))</f>
        <v/>
      </c>
      <c r="H267" s="16">
        <f>IF(D267="","",IF(COUNTIF($D$5:$D$504,D267)&gt;1,"Appears "&amp;COUNTIF($D$5:$D$504,D267)&amp;" times",""))</f>
        <v/>
      </c>
    </row>
    <row r="268">
      <c r="A268" s="13" t="n"/>
      <c r="B268" s="14" t="n"/>
      <c r="C268" s="15" t="n"/>
      <c r="D268" s="16">
        <f>IF(A268="","",UPPER(SUBSTITUTE(SUBSTITUTE(SUBSTITUTE(TRIM(A268),"-","")," ",""),"#","")))</f>
        <v/>
      </c>
      <c r="E268" s="17">
        <f>IF(D268="","",SUMIFS(Statement!$C$5:$C$504,Statement!$D$5:$D$504,D268))</f>
        <v/>
      </c>
      <c r="F268" s="17">
        <f>IF(D268="","",IF(COUNTIF($D$5:D268,D268)=1,ROUND(SUMIFS($C$5:$C$504,$D$5:$D$504,D268)-E268,2),0))</f>
        <v/>
      </c>
      <c r="G268" s="16">
        <f>IF(D268="","",IF(COUNTIF(Statement!$D$5:$D$504,D268)=0,"Missing from statement",IF(NOT(COUNTIF($D$5:D268,D268)=1),"Repeat line",IF(F268=0,"Matched","Amount differs"))))</f>
        <v/>
      </c>
      <c r="H268" s="16">
        <f>IF(D268="","",IF(COUNTIF($D$5:$D$504,D268)&gt;1,"Appears "&amp;COUNTIF($D$5:$D$504,D268)&amp;" times",""))</f>
        <v/>
      </c>
    </row>
    <row r="269">
      <c r="A269" s="13" t="n"/>
      <c r="B269" s="14" t="n"/>
      <c r="C269" s="15" t="n"/>
      <c r="D269" s="16">
        <f>IF(A269="","",UPPER(SUBSTITUTE(SUBSTITUTE(SUBSTITUTE(TRIM(A269),"-","")," ",""),"#","")))</f>
        <v/>
      </c>
      <c r="E269" s="17">
        <f>IF(D269="","",SUMIFS(Statement!$C$5:$C$504,Statement!$D$5:$D$504,D269))</f>
        <v/>
      </c>
      <c r="F269" s="17">
        <f>IF(D269="","",IF(COUNTIF($D$5:D269,D269)=1,ROUND(SUMIFS($C$5:$C$504,$D$5:$D$504,D269)-E269,2),0))</f>
        <v/>
      </c>
      <c r="G269" s="16">
        <f>IF(D269="","",IF(COUNTIF(Statement!$D$5:$D$504,D269)=0,"Missing from statement",IF(NOT(COUNTIF($D$5:D269,D269)=1),"Repeat line",IF(F269=0,"Matched","Amount differs"))))</f>
        <v/>
      </c>
      <c r="H269" s="16">
        <f>IF(D269="","",IF(COUNTIF($D$5:$D$504,D269)&gt;1,"Appears "&amp;COUNTIF($D$5:$D$504,D269)&amp;" times",""))</f>
        <v/>
      </c>
    </row>
    <row r="270">
      <c r="A270" s="13" t="n"/>
      <c r="B270" s="14" t="n"/>
      <c r="C270" s="15" t="n"/>
      <c r="D270" s="16">
        <f>IF(A270="","",UPPER(SUBSTITUTE(SUBSTITUTE(SUBSTITUTE(TRIM(A270),"-","")," ",""),"#","")))</f>
        <v/>
      </c>
      <c r="E270" s="17">
        <f>IF(D270="","",SUMIFS(Statement!$C$5:$C$504,Statement!$D$5:$D$504,D270))</f>
        <v/>
      </c>
      <c r="F270" s="17">
        <f>IF(D270="","",IF(COUNTIF($D$5:D270,D270)=1,ROUND(SUMIFS($C$5:$C$504,$D$5:$D$504,D270)-E270,2),0))</f>
        <v/>
      </c>
      <c r="G270" s="16">
        <f>IF(D270="","",IF(COUNTIF(Statement!$D$5:$D$504,D270)=0,"Missing from statement",IF(NOT(COUNTIF($D$5:D270,D270)=1),"Repeat line",IF(F270=0,"Matched","Amount differs"))))</f>
        <v/>
      </c>
      <c r="H270" s="16">
        <f>IF(D270="","",IF(COUNTIF($D$5:$D$504,D270)&gt;1,"Appears "&amp;COUNTIF($D$5:$D$504,D270)&amp;" times",""))</f>
        <v/>
      </c>
    </row>
    <row r="271">
      <c r="A271" s="13" t="n"/>
      <c r="B271" s="14" t="n"/>
      <c r="C271" s="15" t="n"/>
      <c r="D271" s="16">
        <f>IF(A271="","",UPPER(SUBSTITUTE(SUBSTITUTE(SUBSTITUTE(TRIM(A271),"-","")," ",""),"#","")))</f>
        <v/>
      </c>
      <c r="E271" s="17">
        <f>IF(D271="","",SUMIFS(Statement!$C$5:$C$504,Statement!$D$5:$D$504,D271))</f>
        <v/>
      </c>
      <c r="F271" s="17">
        <f>IF(D271="","",IF(COUNTIF($D$5:D271,D271)=1,ROUND(SUMIFS($C$5:$C$504,$D$5:$D$504,D271)-E271,2),0))</f>
        <v/>
      </c>
      <c r="G271" s="16">
        <f>IF(D271="","",IF(COUNTIF(Statement!$D$5:$D$504,D271)=0,"Missing from statement",IF(NOT(COUNTIF($D$5:D271,D271)=1),"Repeat line",IF(F271=0,"Matched","Amount differs"))))</f>
        <v/>
      </c>
      <c r="H271" s="16">
        <f>IF(D271="","",IF(COUNTIF($D$5:$D$504,D271)&gt;1,"Appears "&amp;COUNTIF($D$5:$D$504,D271)&amp;" times",""))</f>
        <v/>
      </c>
    </row>
    <row r="272">
      <c r="A272" s="13" t="n"/>
      <c r="B272" s="14" t="n"/>
      <c r="C272" s="15" t="n"/>
      <c r="D272" s="16">
        <f>IF(A272="","",UPPER(SUBSTITUTE(SUBSTITUTE(SUBSTITUTE(TRIM(A272),"-","")," ",""),"#","")))</f>
        <v/>
      </c>
      <c r="E272" s="17">
        <f>IF(D272="","",SUMIFS(Statement!$C$5:$C$504,Statement!$D$5:$D$504,D272))</f>
        <v/>
      </c>
      <c r="F272" s="17">
        <f>IF(D272="","",IF(COUNTIF($D$5:D272,D272)=1,ROUND(SUMIFS($C$5:$C$504,$D$5:$D$504,D272)-E272,2),0))</f>
        <v/>
      </c>
      <c r="G272" s="16">
        <f>IF(D272="","",IF(COUNTIF(Statement!$D$5:$D$504,D272)=0,"Missing from statement",IF(NOT(COUNTIF($D$5:D272,D272)=1),"Repeat line",IF(F272=0,"Matched","Amount differs"))))</f>
        <v/>
      </c>
      <c r="H272" s="16">
        <f>IF(D272="","",IF(COUNTIF($D$5:$D$504,D272)&gt;1,"Appears "&amp;COUNTIF($D$5:$D$504,D272)&amp;" times",""))</f>
        <v/>
      </c>
    </row>
    <row r="273">
      <c r="A273" s="13" t="n"/>
      <c r="B273" s="14" t="n"/>
      <c r="C273" s="15" t="n"/>
      <c r="D273" s="16">
        <f>IF(A273="","",UPPER(SUBSTITUTE(SUBSTITUTE(SUBSTITUTE(TRIM(A273),"-","")," ",""),"#","")))</f>
        <v/>
      </c>
      <c r="E273" s="17">
        <f>IF(D273="","",SUMIFS(Statement!$C$5:$C$504,Statement!$D$5:$D$504,D273))</f>
        <v/>
      </c>
      <c r="F273" s="17">
        <f>IF(D273="","",IF(COUNTIF($D$5:D273,D273)=1,ROUND(SUMIFS($C$5:$C$504,$D$5:$D$504,D273)-E273,2),0))</f>
        <v/>
      </c>
      <c r="G273" s="16">
        <f>IF(D273="","",IF(COUNTIF(Statement!$D$5:$D$504,D273)=0,"Missing from statement",IF(NOT(COUNTIF($D$5:D273,D273)=1),"Repeat line",IF(F273=0,"Matched","Amount differs"))))</f>
        <v/>
      </c>
      <c r="H273" s="16">
        <f>IF(D273="","",IF(COUNTIF($D$5:$D$504,D273)&gt;1,"Appears "&amp;COUNTIF($D$5:$D$504,D273)&amp;" times",""))</f>
        <v/>
      </c>
    </row>
    <row r="274">
      <c r="A274" s="13" t="n"/>
      <c r="B274" s="14" t="n"/>
      <c r="C274" s="15" t="n"/>
      <c r="D274" s="16">
        <f>IF(A274="","",UPPER(SUBSTITUTE(SUBSTITUTE(SUBSTITUTE(TRIM(A274),"-","")," ",""),"#","")))</f>
        <v/>
      </c>
      <c r="E274" s="17">
        <f>IF(D274="","",SUMIFS(Statement!$C$5:$C$504,Statement!$D$5:$D$504,D274))</f>
        <v/>
      </c>
      <c r="F274" s="17">
        <f>IF(D274="","",IF(COUNTIF($D$5:D274,D274)=1,ROUND(SUMIFS($C$5:$C$504,$D$5:$D$504,D274)-E274,2),0))</f>
        <v/>
      </c>
      <c r="G274" s="16">
        <f>IF(D274="","",IF(COUNTIF(Statement!$D$5:$D$504,D274)=0,"Missing from statement",IF(NOT(COUNTIF($D$5:D274,D274)=1),"Repeat line",IF(F274=0,"Matched","Amount differs"))))</f>
        <v/>
      </c>
      <c r="H274" s="16">
        <f>IF(D274="","",IF(COUNTIF($D$5:$D$504,D274)&gt;1,"Appears "&amp;COUNTIF($D$5:$D$504,D274)&amp;" times",""))</f>
        <v/>
      </c>
    </row>
    <row r="275">
      <c r="A275" s="13" t="n"/>
      <c r="B275" s="14" t="n"/>
      <c r="C275" s="15" t="n"/>
      <c r="D275" s="16">
        <f>IF(A275="","",UPPER(SUBSTITUTE(SUBSTITUTE(SUBSTITUTE(TRIM(A275),"-","")," ",""),"#","")))</f>
        <v/>
      </c>
      <c r="E275" s="17">
        <f>IF(D275="","",SUMIFS(Statement!$C$5:$C$504,Statement!$D$5:$D$504,D275))</f>
        <v/>
      </c>
      <c r="F275" s="17">
        <f>IF(D275="","",IF(COUNTIF($D$5:D275,D275)=1,ROUND(SUMIFS($C$5:$C$504,$D$5:$D$504,D275)-E275,2),0))</f>
        <v/>
      </c>
      <c r="G275" s="16">
        <f>IF(D275="","",IF(COUNTIF(Statement!$D$5:$D$504,D275)=0,"Missing from statement",IF(NOT(COUNTIF($D$5:D275,D275)=1),"Repeat line",IF(F275=0,"Matched","Amount differs"))))</f>
        <v/>
      </c>
      <c r="H275" s="16">
        <f>IF(D275="","",IF(COUNTIF($D$5:$D$504,D275)&gt;1,"Appears "&amp;COUNTIF($D$5:$D$504,D275)&amp;" times",""))</f>
        <v/>
      </c>
    </row>
    <row r="276">
      <c r="A276" s="13" t="n"/>
      <c r="B276" s="14" t="n"/>
      <c r="C276" s="15" t="n"/>
      <c r="D276" s="16">
        <f>IF(A276="","",UPPER(SUBSTITUTE(SUBSTITUTE(SUBSTITUTE(TRIM(A276),"-","")," ",""),"#","")))</f>
        <v/>
      </c>
      <c r="E276" s="17">
        <f>IF(D276="","",SUMIFS(Statement!$C$5:$C$504,Statement!$D$5:$D$504,D276))</f>
        <v/>
      </c>
      <c r="F276" s="17">
        <f>IF(D276="","",IF(COUNTIF($D$5:D276,D276)=1,ROUND(SUMIFS($C$5:$C$504,$D$5:$D$504,D276)-E276,2),0))</f>
        <v/>
      </c>
      <c r="G276" s="16">
        <f>IF(D276="","",IF(COUNTIF(Statement!$D$5:$D$504,D276)=0,"Missing from statement",IF(NOT(COUNTIF($D$5:D276,D276)=1),"Repeat line",IF(F276=0,"Matched","Amount differs"))))</f>
        <v/>
      </c>
      <c r="H276" s="16">
        <f>IF(D276="","",IF(COUNTIF($D$5:$D$504,D276)&gt;1,"Appears "&amp;COUNTIF($D$5:$D$504,D276)&amp;" times",""))</f>
        <v/>
      </c>
    </row>
    <row r="277">
      <c r="A277" s="13" t="n"/>
      <c r="B277" s="14" t="n"/>
      <c r="C277" s="15" t="n"/>
      <c r="D277" s="16">
        <f>IF(A277="","",UPPER(SUBSTITUTE(SUBSTITUTE(SUBSTITUTE(TRIM(A277),"-","")," ",""),"#","")))</f>
        <v/>
      </c>
      <c r="E277" s="17">
        <f>IF(D277="","",SUMIFS(Statement!$C$5:$C$504,Statement!$D$5:$D$504,D277))</f>
        <v/>
      </c>
      <c r="F277" s="17">
        <f>IF(D277="","",IF(COUNTIF($D$5:D277,D277)=1,ROUND(SUMIFS($C$5:$C$504,$D$5:$D$504,D277)-E277,2),0))</f>
        <v/>
      </c>
      <c r="G277" s="16">
        <f>IF(D277="","",IF(COUNTIF(Statement!$D$5:$D$504,D277)=0,"Missing from statement",IF(NOT(COUNTIF($D$5:D277,D277)=1),"Repeat line",IF(F277=0,"Matched","Amount differs"))))</f>
        <v/>
      </c>
      <c r="H277" s="16">
        <f>IF(D277="","",IF(COUNTIF($D$5:$D$504,D277)&gt;1,"Appears "&amp;COUNTIF($D$5:$D$504,D277)&amp;" times",""))</f>
        <v/>
      </c>
    </row>
    <row r="278">
      <c r="A278" s="13" t="n"/>
      <c r="B278" s="14" t="n"/>
      <c r="C278" s="15" t="n"/>
      <c r="D278" s="16">
        <f>IF(A278="","",UPPER(SUBSTITUTE(SUBSTITUTE(SUBSTITUTE(TRIM(A278),"-","")," ",""),"#","")))</f>
        <v/>
      </c>
      <c r="E278" s="17">
        <f>IF(D278="","",SUMIFS(Statement!$C$5:$C$504,Statement!$D$5:$D$504,D278))</f>
        <v/>
      </c>
      <c r="F278" s="17">
        <f>IF(D278="","",IF(COUNTIF($D$5:D278,D278)=1,ROUND(SUMIFS($C$5:$C$504,$D$5:$D$504,D278)-E278,2),0))</f>
        <v/>
      </c>
      <c r="G278" s="16">
        <f>IF(D278="","",IF(COUNTIF(Statement!$D$5:$D$504,D278)=0,"Missing from statement",IF(NOT(COUNTIF($D$5:D278,D278)=1),"Repeat line",IF(F278=0,"Matched","Amount differs"))))</f>
        <v/>
      </c>
      <c r="H278" s="16">
        <f>IF(D278="","",IF(COUNTIF($D$5:$D$504,D278)&gt;1,"Appears "&amp;COUNTIF($D$5:$D$504,D278)&amp;" times",""))</f>
        <v/>
      </c>
    </row>
    <row r="279">
      <c r="A279" s="13" t="n"/>
      <c r="B279" s="14" t="n"/>
      <c r="C279" s="15" t="n"/>
      <c r="D279" s="16">
        <f>IF(A279="","",UPPER(SUBSTITUTE(SUBSTITUTE(SUBSTITUTE(TRIM(A279),"-","")," ",""),"#","")))</f>
        <v/>
      </c>
      <c r="E279" s="17">
        <f>IF(D279="","",SUMIFS(Statement!$C$5:$C$504,Statement!$D$5:$D$504,D279))</f>
        <v/>
      </c>
      <c r="F279" s="17">
        <f>IF(D279="","",IF(COUNTIF($D$5:D279,D279)=1,ROUND(SUMIFS($C$5:$C$504,$D$5:$D$504,D279)-E279,2),0))</f>
        <v/>
      </c>
      <c r="G279" s="16">
        <f>IF(D279="","",IF(COUNTIF(Statement!$D$5:$D$504,D279)=0,"Missing from statement",IF(NOT(COUNTIF($D$5:D279,D279)=1),"Repeat line",IF(F279=0,"Matched","Amount differs"))))</f>
        <v/>
      </c>
      <c r="H279" s="16">
        <f>IF(D279="","",IF(COUNTIF($D$5:$D$504,D279)&gt;1,"Appears "&amp;COUNTIF($D$5:$D$504,D279)&amp;" times",""))</f>
        <v/>
      </c>
    </row>
    <row r="280">
      <c r="A280" s="13" t="n"/>
      <c r="B280" s="14" t="n"/>
      <c r="C280" s="15" t="n"/>
      <c r="D280" s="16">
        <f>IF(A280="","",UPPER(SUBSTITUTE(SUBSTITUTE(SUBSTITUTE(TRIM(A280),"-","")," ",""),"#","")))</f>
        <v/>
      </c>
      <c r="E280" s="17">
        <f>IF(D280="","",SUMIFS(Statement!$C$5:$C$504,Statement!$D$5:$D$504,D280))</f>
        <v/>
      </c>
      <c r="F280" s="17">
        <f>IF(D280="","",IF(COUNTIF($D$5:D280,D280)=1,ROUND(SUMIFS($C$5:$C$504,$D$5:$D$504,D280)-E280,2),0))</f>
        <v/>
      </c>
      <c r="G280" s="16">
        <f>IF(D280="","",IF(COUNTIF(Statement!$D$5:$D$504,D280)=0,"Missing from statement",IF(NOT(COUNTIF($D$5:D280,D280)=1),"Repeat line",IF(F280=0,"Matched","Amount differs"))))</f>
        <v/>
      </c>
      <c r="H280" s="16">
        <f>IF(D280="","",IF(COUNTIF($D$5:$D$504,D280)&gt;1,"Appears "&amp;COUNTIF($D$5:$D$504,D280)&amp;" times",""))</f>
        <v/>
      </c>
    </row>
    <row r="281">
      <c r="A281" s="13" t="n"/>
      <c r="B281" s="14" t="n"/>
      <c r="C281" s="15" t="n"/>
      <c r="D281" s="16">
        <f>IF(A281="","",UPPER(SUBSTITUTE(SUBSTITUTE(SUBSTITUTE(TRIM(A281),"-","")," ",""),"#","")))</f>
        <v/>
      </c>
      <c r="E281" s="17">
        <f>IF(D281="","",SUMIFS(Statement!$C$5:$C$504,Statement!$D$5:$D$504,D281))</f>
        <v/>
      </c>
      <c r="F281" s="17">
        <f>IF(D281="","",IF(COUNTIF($D$5:D281,D281)=1,ROUND(SUMIFS($C$5:$C$504,$D$5:$D$504,D281)-E281,2),0))</f>
        <v/>
      </c>
      <c r="G281" s="16">
        <f>IF(D281="","",IF(COUNTIF(Statement!$D$5:$D$504,D281)=0,"Missing from statement",IF(NOT(COUNTIF($D$5:D281,D281)=1),"Repeat line",IF(F281=0,"Matched","Amount differs"))))</f>
        <v/>
      </c>
      <c r="H281" s="16">
        <f>IF(D281="","",IF(COUNTIF($D$5:$D$504,D281)&gt;1,"Appears "&amp;COUNTIF($D$5:$D$504,D281)&amp;" times",""))</f>
        <v/>
      </c>
    </row>
    <row r="282">
      <c r="A282" s="13" t="n"/>
      <c r="B282" s="14" t="n"/>
      <c r="C282" s="15" t="n"/>
      <c r="D282" s="16">
        <f>IF(A282="","",UPPER(SUBSTITUTE(SUBSTITUTE(SUBSTITUTE(TRIM(A282),"-","")," ",""),"#","")))</f>
        <v/>
      </c>
      <c r="E282" s="17">
        <f>IF(D282="","",SUMIFS(Statement!$C$5:$C$504,Statement!$D$5:$D$504,D282))</f>
        <v/>
      </c>
      <c r="F282" s="17">
        <f>IF(D282="","",IF(COUNTIF($D$5:D282,D282)=1,ROUND(SUMIFS($C$5:$C$504,$D$5:$D$504,D282)-E282,2),0))</f>
        <v/>
      </c>
      <c r="G282" s="16">
        <f>IF(D282="","",IF(COUNTIF(Statement!$D$5:$D$504,D282)=0,"Missing from statement",IF(NOT(COUNTIF($D$5:D282,D282)=1),"Repeat line",IF(F282=0,"Matched","Amount differs"))))</f>
        <v/>
      </c>
      <c r="H282" s="16">
        <f>IF(D282="","",IF(COUNTIF($D$5:$D$504,D282)&gt;1,"Appears "&amp;COUNTIF($D$5:$D$504,D282)&amp;" times",""))</f>
        <v/>
      </c>
    </row>
    <row r="283">
      <c r="A283" s="13" t="n"/>
      <c r="B283" s="14" t="n"/>
      <c r="C283" s="15" t="n"/>
      <c r="D283" s="16">
        <f>IF(A283="","",UPPER(SUBSTITUTE(SUBSTITUTE(SUBSTITUTE(TRIM(A283),"-","")," ",""),"#","")))</f>
        <v/>
      </c>
      <c r="E283" s="17">
        <f>IF(D283="","",SUMIFS(Statement!$C$5:$C$504,Statement!$D$5:$D$504,D283))</f>
        <v/>
      </c>
      <c r="F283" s="17">
        <f>IF(D283="","",IF(COUNTIF($D$5:D283,D283)=1,ROUND(SUMIFS($C$5:$C$504,$D$5:$D$504,D283)-E283,2),0))</f>
        <v/>
      </c>
      <c r="G283" s="16">
        <f>IF(D283="","",IF(COUNTIF(Statement!$D$5:$D$504,D283)=0,"Missing from statement",IF(NOT(COUNTIF($D$5:D283,D283)=1),"Repeat line",IF(F283=0,"Matched","Amount differs"))))</f>
        <v/>
      </c>
      <c r="H283" s="16">
        <f>IF(D283="","",IF(COUNTIF($D$5:$D$504,D283)&gt;1,"Appears "&amp;COUNTIF($D$5:$D$504,D283)&amp;" times",""))</f>
        <v/>
      </c>
    </row>
    <row r="284">
      <c r="A284" s="13" t="n"/>
      <c r="B284" s="14" t="n"/>
      <c r="C284" s="15" t="n"/>
      <c r="D284" s="16">
        <f>IF(A284="","",UPPER(SUBSTITUTE(SUBSTITUTE(SUBSTITUTE(TRIM(A284),"-","")," ",""),"#","")))</f>
        <v/>
      </c>
      <c r="E284" s="17">
        <f>IF(D284="","",SUMIFS(Statement!$C$5:$C$504,Statement!$D$5:$D$504,D284))</f>
        <v/>
      </c>
      <c r="F284" s="17">
        <f>IF(D284="","",IF(COUNTIF($D$5:D284,D284)=1,ROUND(SUMIFS($C$5:$C$504,$D$5:$D$504,D284)-E284,2),0))</f>
        <v/>
      </c>
      <c r="G284" s="16">
        <f>IF(D284="","",IF(COUNTIF(Statement!$D$5:$D$504,D284)=0,"Missing from statement",IF(NOT(COUNTIF($D$5:D284,D284)=1),"Repeat line",IF(F284=0,"Matched","Amount differs"))))</f>
        <v/>
      </c>
      <c r="H284" s="16">
        <f>IF(D284="","",IF(COUNTIF($D$5:$D$504,D284)&gt;1,"Appears "&amp;COUNTIF($D$5:$D$504,D284)&amp;" times",""))</f>
        <v/>
      </c>
    </row>
    <row r="285">
      <c r="A285" s="13" t="n"/>
      <c r="B285" s="14" t="n"/>
      <c r="C285" s="15" t="n"/>
      <c r="D285" s="16">
        <f>IF(A285="","",UPPER(SUBSTITUTE(SUBSTITUTE(SUBSTITUTE(TRIM(A285),"-","")," ",""),"#","")))</f>
        <v/>
      </c>
      <c r="E285" s="17">
        <f>IF(D285="","",SUMIFS(Statement!$C$5:$C$504,Statement!$D$5:$D$504,D285))</f>
        <v/>
      </c>
      <c r="F285" s="17">
        <f>IF(D285="","",IF(COUNTIF($D$5:D285,D285)=1,ROUND(SUMIFS($C$5:$C$504,$D$5:$D$504,D285)-E285,2),0))</f>
        <v/>
      </c>
      <c r="G285" s="16">
        <f>IF(D285="","",IF(COUNTIF(Statement!$D$5:$D$504,D285)=0,"Missing from statement",IF(NOT(COUNTIF($D$5:D285,D285)=1),"Repeat line",IF(F285=0,"Matched","Amount differs"))))</f>
        <v/>
      </c>
      <c r="H285" s="16">
        <f>IF(D285="","",IF(COUNTIF($D$5:$D$504,D285)&gt;1,"Appears "&amp;COUNTIF($D$5:$D$504,D285)&amp;" times",""))</f>
        <v/>
      </c>
    </row>
    <row r="286">
      <c r="A286" s="13" t="n"/>
      <c r="B286" s="14" t="n"/>
      <c r="C286" s="15" t="n"/>
      <c r="D286" s="16">
        <f>IF(A286="","",UPPER(SUBSTITUTE(SUBSTITUTE(SUBSTITUTE(TRIM(A286),"-","")," ",""),"#","")))</f>
        <v/>
      </c>
      <c r="E286" s="17">
        <f>IF(D286="","",SUMIFS(Statement!$C$5:$C$504,Statement!$D$5:$D$504,D286))</f>
        <v/>
      </c>
      <c r="F286" s="17">
        <f>IF(D286="","",IF(COUNTIF($D$5:D286,D286)=1,ROUND(SUMIFS($C$5:$C$504,$D$5:$D$504,D286)-E286,2),0))</f>
        <v/>
      </c>
      <c r="G286" s="16">
        <f>IF(D286="","",IF(COUNTIF(Statement!$D$5:$D$504,D286)=0,"Missing from statement",IF(NOT(COUNTIF($D$5:D286,D286)=1),"Repeat line",IF(F286=0,"Matched","Amount differs"))))</f>
        <v/>
      </c>
      <c r="H286" s="16">
        <f>IF(D286="","",IF(COUNTIF($D$5:$D$504,D286)&gt;1,"Appears "&amp;COUNTIF($D$5:$D$504,D286)&amp;" times",""))</f>
        <v/>
      </c>
    </row>
    <row r="287">
      <c r="A287" s="13" t="n"/>
      <c r="B287" s="14" t="n"/>
      <c r="C287" s="15" t="n"/>
      <c r="D287" s="16">
        <f>IF(A287="","",UPPER(SUBSTITUTE(SUBSTITUTE(SUBSTITUTE(TRIM(A287),"-","")," ",""),"#","")))</f>
        <v/>
      </c>
      <c r="E287" s="17">
        <f>IF(D287="","",SUMIFS(Statement!$C$5:$C$504,Statement!$D$5:$D$504,D287))</f>
        <v/>
      </c>
      <c r="F287" s="17">
        <f>IF(D287="","",IF(COUNTIF($D$5:D287,D287)=1,ROUND(SUMIFS($C$5:$C$504,$D$5:$D$504,D287)-E287,2),0))</f>
        <v/>
      </c>
      <c r="G287" s="16">
        <f>IF(D287="","",IF(COUNTIF(Statement!$D$5:$D$504,D287)=0,"Missing from statement",IF(NOT(COUNTIF($D$5:D287,D287)=1),"Repeat line",IF(F287=0,"Matched","Amount differs"))))</f>
        <v/>
      </c>
      <c r="H287" s="16">
        <f>IF(D287="","",IF(COUNTIF($D$5:$D$504,D287)&gt;1,"Appears "&amp;COUNTIF($D$5:$D$504,D287)&amp;" times",""))</f>
        <v/>
      </c>
    </row>
    <row r="288">
      <c r="A288" s="13" t="n"/>
      <c r="B288" s="14" t="n"/>
      <c r="C288" s="15" t="n"/>
      <c r="D288" s="16">
        <f>IF(A288="","",UPPER(SUBSTITUTE(SUBSTITUTE(SUBSTITUTE(TRIM(A288),"-","")," ",""),"#","")))</f>
        <v/>
      </c>
      <c r="E288" s="17">
        <f>IF(D288="","",SUMIFS(Statement!$C$5:$C$504,Statement!$D$5:$D$504,D288))</f>
        <v/>
      </c>
      <c r="F288" s="17">
        <f>IF(D288="","",IF(COUNTIF($D$5:D288,D288)=1,ROUND(SUMIFS($C$5:$C$504,$D$5:$D$504,D288)-E288,2),0))</f>
        <v/>
      </c>
      <c r="G288" s="16">
        <f>IF(D288="","",IF(COUNTIF(Statement!$D$5:$D$504,D288)=0,"Missing from statement",IF(NOT(COUNTIF($D$5:D288,D288)=1),"Repeat line",IF(F288=0,"Matched","Amount differs"))))</f>
        <v/>
      </c>
      <c r="H288" s="16">
        <f>IF(D288="","",IF(COUNTIF($D$5:$D$504,D288)&gt;1,"Appears "&amp;COUNTIF($D$5:$D$504,D288)&amp;" times",""))</f>
        <v/>
      </c>
    </row>
    <row r="289">
      <c r="A289" s="13" t="n"/>
      <c r="B289" s="14" t="n"/>
      <c r="C289" s="15" t="n"/>
      <c r="D289" s="16">
        <f>IF(A289="","",UPPER(SUBSTITUTE(SUBSTITUTE(SUBSTITUTE(TRIM(A289),"-","")," ",""),"#","")))</f>
        <v/>
      </c>
      <c r="E289" s="17">
        <f>IF(D289="","",SUMIFS(Statement!$C$5:$C$504,Statement!$D$5:$D$504,D289))</f>
        <v/>
      </c>
      <c r="F289" s="17">
        <f>IF(D289="","",IF(COUNTIF($D$5:D289,D289)=1,ROUND(SUMIFS($C$5:$C$504,$D$5:$D$504,D289)-E289,2),0))</f>
        <v/>
      </c>
      <c r="G289" s="16">
        <f>IF(D289="","",IF(COUNTIF(Statement!$D$5:$D$504,D289)=0,"Missing from statement",IF(NOT(COUNTIF($D$5:D289,D289)=1),"Repeat line",IF(F289=0,"Matched","Amount differs"))))</f>
        <v/>
      </c>
      <c r="H289" s="16">
        <f>IF(D289="","",IF(COUNTIF($D$5:$D$504,D289)&gt;1,"Appears "&amp;COUNTIF($D$5:$D$504,D289)&amp;" times",""))</f>
        <v/>
      </c>
    </row>
    <row r="290">
      <c r="A290" s="13" t="n"/>
      <c r="B290" s="14" t="n"/>
      <c r="C290" s="15" t="n"/>
      <c r="D290" s="16">
        <f>IF(A290="","",UPPER(SUBSTITUTE(SUBSTITUTE(SUBSTITUTE(TRIM(A290),"-","")," ",""),"#","")))</f>
        <v/>
      </c>
      <c r="E290" s="17">
        <f>IF(D290="","",SUMIFS(Statement!$C$5:$C$504,Statement!$D$5:$D$504,D290))</f>
        <v/>
      </c>
      <c r="F290" s="17">
        <f>IF(D290="","",IF(COUNTIF($D$5:D290,D290)=1,ROUND(SUMIFS($C$5:$C$504,$D$5:$D$504,D290)-E290,2),0))</f>
        <v/>
      </c>
      <c r="G290" s="16">
        <f>IF(D290="","",IF(COUNTIF(Statement!$D$5:$D$504,D290)=0,"Missing from statement",IF(NOT(COUNTIF($D$5:D290,D290)=1),"Repeat line",IF(F290=0,"Matched","Amount differs"))))</f>
        <v/>
      </c>
      <c r="H290" s="16">
        <f>IF(D290="","",IF(COUNTIF($D$5:$D$504,D290)&gt;1,"Appears "&amp;COUNTIF($D$5:$D$504,D290)&amp;" times",""))</f>
        <v/>
      </c>
    </row>
    <row r="291">
      <c r="A291" s="13" t="n"/>
      <c r="B291" s="14" t="n"/>
      <c r="C291" s="15" t="n"/>
      <c r="D291" s="16">
        <f>IF(A291="","",UPPER(SUBSTITUTE(SUBSTITUTE(SUBSTITUTE(TRIM(A291),"-","")," ",""),"#","")))</f>
        <v/>
      </c>
      <c r="E291" s="17">
        <f>IF(D291="","",SUMIFS(Statement!$C$5:$C$504,Statement!$D$5:$D$504,D291))</f>
        <v/>
      </c>
      <c r="F291" s="17">
        <f>IF(D291="","",IF(COUNTIF($D$5:D291,D291)=1,ROUND(SUMIFS($C$5:$C$504,$D$5:$D$504,D291)-E291,2),0))</f>
        <v/>
      </c>
      <c r="G291" s="16">
        <f>IF(D291="","",IF(COUNTIF(Statement!$D$5:$D$504,D291)=0,"Missing from statement",IF(NOT(COUNTIF($D$5:D291,D291)=1),"Repeat line",IF(F291=0,"Matched","Amount differs"))))</f>
        <v/>
      </c>
      <c r="H291" s="16">
        <f>IF(D291="","",IF(COUNTIF($D$5:$D$504,D291)&gt;1,"Appears "&amp;COUNTIF($D$5:$D$504,D291)&amp;" times",""))</f>
        <v/>
      </c>
    </row>
    <row r="292">
      <c r="A292" s="13" t="n"/>
      <c r="B292" s="14" t="n"/>
      <c r="C292" s="15" t="n"/>
      <c r="D292" s="16">
        <f>IF(A292="","",UPPER(SUBSTITUTE(SUBSTITUTE(SUBSTITUTE(TRIM(A292),"-","")," ",""),"#","")))</f>
        <v/>
      </c>
      <c r="E292" s="17">
        <f>IF(D292="","",SUMIFS(Statement!$C$5:$C$504,Statement!$D$5:$D$504,D292))</f>
        <v/>
      </c>
      <c r="F292" s="17">
        <f>IF(D292="","",IF(COUNTIF($D$5:D292,D292)=1,ROUND(SUMIFS($C$5:$C$504,$D$5:$D$504,D292)-E292,2),0))</f>
        <v/>
      </c>
      <c r="G292" s="16">
        <f>IF(D292="","",IF(COUNTIF(Statement!$D$5:$D$504,D292)=0,"Missing from statement",IF(NOT(COUNTIF($D$5:D292,D292)=1),"Repeat line",IF(F292=0,"Matched","Amount differs"))))</f>
        <v/>
      </c>
      <c r="H292" s="16">
        <f>IF(D292="","",IF(COUNTIF($D$5:$D$504,D292)&gt;1,"Appears "&amp;COUNTIF($D$5:$D$504,D292)&amp;" times",""))</f>
        <v/>
      </c>
    </row>
    <row r="293">
      <c r="A293" s="13" t="n"/>
      <c r="B293" s="14" t="n"/>
      <c r="C293" s="15" t="n"/>
      <c r="D293" s="16">
        <f>IF(A293="","",UPPER(SUBSTITUTE(SUBSTITUTE(SUBSTITUTE(TRIM(A293),"-","")," ",""),"#","")))</f>
        <v/>
      </c>
      <c r="E293" s="17">
        <f>IF(D293="","",SUMIFS(Statement!$C$5:$C$504,Statement!$D$5:$D$504,D293))</f>
        <v/>
      </c>
      <c r="F293" s="17">
        <f>IF(D293="","",IF(COUNTIF($D$5:D293,D293)=1,ROUND(SUMIFS($C$5:$C$504,$D$5:$D$504,D293)-E293,2),0))</f>
        <v/>
      </c>
      <c r="G293" s="16">
        <f>IF(D293="","",IF(COUNTIF(Statement!$D$5:$D$504,D293)=0,"Missing from statement",IF(NOT(COUNTIF($D$5:D293,D293)=1),"Repeat line",IF(F293=0,"Matched","Amount differs"))))</f>
        <v/>
      </c>
      <c r="H293" s="16">
        <f>IF(D293="","",IF(COUNTIF($D$5:$D$504,D293)&gt;1,"Appears "&amp;COUNTIF($D$5:$D$504,D293)&amp;" times",""))</f>
        <v/>
      </c>
    </row>
    <row r="294">
      <c r="A294" s="13" t="n"/>
      <c r="B294" s="14" t="n"/>
      <c r="C294" s="15" t="n"/>
      <c r="D294" s="16">
        <f>IF(A294="","",UPPER(SUBSTITUTE(SUBSTITUTE(SUBSTITUTE(TRIM(A294),"-","")," ",""),"#","")))</f>
        <v/>
      </c>
      <c r="E294" s="17">
        <f>IF(D294="","",SUMIFS(Statement!$C$5:$C$504,Statement!$D$5:$D$504,D294))</f>
        <v/>
      </c>
      <c r="F294" s="17">
        <f>IF(D294="","",IF(COUNTIF($D$5:D294,D294)=1,ROUND(SUMIFS($C$5:$C$504,$D$5:$D$504,D294)-E294,2),0))</f>
        <v/>
      </c>
      <c r="G294" s="16">
        <f>IF(D294="","",IF(COUNTIF(Statement!$D$5:$D$504,D294)=0,"Missing from statement",IF(NOT(COUNTIF($D$5:D294,D294)=1),"Repeat line",IF(F294=0,"Matched","Amount differs"))))</f>
        <v/>
      </c>
      <c r="H294" s="16">
        <f>IF(D294="","",IF(COUNTIF($D$5:$D$504,D294)&gt;1,"Appears "&amp;COUNTIF($D$5:$D$504,D294)&amp;" times",""))</f>
        <v/>
      </c>
    </row>
    <row r="295">
      <c r="A295" s="13" t="n"/>
      <c r="B295" s="14" t="n"/>
      <c r="C295" s="15" t="n"/>
      <c r="D295" s="16">
        <f>IF(A295="","",UPPER(SUBSTITUTE(SUBSTITUTE(SUBSTITUTE(TRIM(A295),"-","")," ",""),"#","")))</f>
        <v/>
      </c>
      <c r="E295" s="17">
        <f>IF(D295="","",SUMIFS(Statement!$C$5:$C$504,Statement!$D$5:$D$504,D295))</f>
        <v/>
      </c>
      <c r="F295" s="17">
        <f>IF(D295="","",IF(COUNTIF($D$5:D295,D295)=1,ROUND(SUMIFS($C$5:$C$504,$D$5:$D$504,D295)-E295,2),0))</f>
        <v/>
      </c>
      <c r="G295" s="16">
        <f>IF(D295="","",IF(COUNTIF(Statement!$D$5:$D$504,D295)=0,"Missing from statement",IF(NOT(COUNTIF($D$5:D295,D295)=1),"Repeat line",IF(F295=0,"Matched","Amount differs"))))</f>
        <v/>
      </c>
      <c r="H295" s="16">
        <f>IF(D295="","",IF(COUNTIF($D$5:$D$504,D295)&gt;1,"Appears "&amp;COUNTIF($D$5:$D$504,D295)&amp;" times",""))</f>
        <v/>
      </c>
    </row>
    <row r="296">
      <c r="A296" s="13" t="n"/>
      <c r="B296" s="14" t="n"/>
      <c r="C296" s="15" t="n"/>
      <c r="D296" s="16">
        <f>IF(A296="","",UPPER(SUBSTITUTE(SUBSTITUTE(SUBSTITUTE(TRIM(A296),"-","")," ",""),"#","")))</f>
        <v/>
      </c>
      <c r="E296" s="17">
        <f>IF(D296="","",SUMIFS(Statement!$C$5:$C$504,Statement!$D$5:$D$504,D296))</f>
        <v/>
      </c>
      <c r="F296" s="17">
        <f>IF(D296="","",IF(COUNTIF($D$5:D296,D296)=1,ROUND(SUMIFS($C$5:$C$504,$D$5:$D$504,D296)-E296,2),0))</f>
        <v/>
      </c>
      <c r="G296" s="16">
        <f>IF(D296="","",IF(COUNTIF(Statement!$D$5:$D$504,D296)=0,"Missing from statement",IF(NOT(COUNTIF($D$5:D296,D296)=1),"Repeat line",IF(F296=0,"Matched","Amount differs"))))</f>
        <v/>
      </c>
      <c r="H296" s="16">
        <f>IF(D296="","",IF(COUNTIF($D$5:$D$504,D296)&gt;1,"Appears "&amp;COUNTIF($D$5:$D$504,D296)&amp;" times",""))</f>
        <v/>
      </c>
    </row>
    <row r="297">
      <c r="A297" s="13" t="n"/>
      <c r="B297" s="14" t="n"/>
      <c r="C297" s="15" t="n"/>
      <c r="D297" s="16">
        <f>IF(A297="","",UPPER(SUBSTITUTE(SUBSTITUTE(SUBSTITUTE(TRIM(A297),"-","")," ",""),"#","")))</f>
        <v/>
      </c>
      <c r="E297" s="17">
        <f>IF(D297="","",SUMIFS(Statement!$C$5:$C$504,Statement!$D$5:$D$504,D297))</f>
        <v/>
      </c>
      <c r="F297" s="17">
        <f>IF(D297="","",IF(COUNTIF($D$5:D297,D297)=1,ROUND(SUMIFS($C$5:$C$504,$D$5:$D$504,D297)-E297,2),0))</f>
        <v/>
      </c>
      <c r="G297" s="16">
        <f>IF(D297="","",IF(COUNTIF(Statement!$D$5:$D$504,D297)=0,"Missing from statement",IF(NOT(COUNTIF($D$5:D297,D297)=1),"Repeat line",IF(F297=0,"Matched","Amount differs"))))</f>
        <v/>
      </c>
      <c r="H297" s="16">
        <f>IF(D297="","",IF(COUNTIF($D$5:$D$504,D297)&gt;1,"Appears "&amp;COUNTIF($D$5:$D$504,D297)&amp;" times",""))</f>
        <v/>
      </c>
    </row>
    <row r="298">
      <c r="A298" s="13" t="n"/>
      <c r="B298" s="14" t="n"/>
      <c r="C298" s="15" t="n"/>
      <c r="D298" s="16">
        <f>IF(A298="","",UPPER(SUBSTITUTE(SUBSTITUTE(SUBSTITUTE(TRIM(A298),"-","")," ",""),"#","")))</f>
        <v/>
      </c>
      <c r="E298" s="17">
        <f>IF(D298="","",SUMIFS(Statement!$C$5:$C$504,Statement!$D$5:$D$504,D298))</f>
        <v/>
      </c>
      <c r="F298" s="17">
        <f>IF(D298="","",IF(COUNTIF($D$5:D298,D298)=1,ROUND(SUMIFS($C$5:$C$504,$D$5:$D$504,D298)-E298,2),0))</f>
        <v/>
      </c>
      <c r="G298" s="16">
        <f>IF(D298="","",IF(COUNTIF(Statement!$D$5:$D$504,D298)=0,"Missing from statement",IF(NOT(COUNTIF($D$5:D298,D298)=1),"Repeat line",IF(F298=0,"Matched","Amount differs"))))</f>
        <v/>
      </c>
      <c r="H298" s="16">
        <f>IF(D298="","",IF(COUNTIF($D$5:$D$504,D298)&gt;1,"Appears "&amp;COUNTIF($D$5:$D$504,D298)&amp;" times",""))</f>
        <v/>
      </c>
    </row>
    <row r="299">
      <c r="A299" s="13" t="n"/>
      <c r="B299" s="14" t="n"/>
      <c r="C299" s="15" t="n"/>
      <c r="D299" s="16">
        <f>IF(A299="","",UPPER(SUBSTITUTE(SUBSTITUTE(SUBSTITUTE(TRIM(A299),"-","")," ",""),"#","")))</f>
        <v/>
      </c>
      <c r="E299" s="17">
        <f>IF(D299="","",SUMIFS(Statement!$C$5:$C$504,Statement!$D$5:$D$504,D299))</f>
        <v/>
      </c>
      <c r="F299" s="17">
        <f>IF(D299="","",IF(COUNTIF($D$5:D299,D299)=1,ROUND(SUMIFS($C$5:$C$504,$D$5:$D$504,D299)-E299,2),0))</f>
        <v/>
      </c>
      <c r="G299" s="16">
        <f>IF(D299="","",IF(COUNTIF(Statement!$D$5:$D$504,D299)=0,"Missing from statement",IF(NOT(COUNTIF($D$5:D299,D299)=1),"Repeat line",IF(F299=0,"Matched","Amount differs"))))</f>
        <v/>
      </c>
      <c r="H299" s="16">
        <f>IF(D299="","",IF(COUNTIF($D$5:$D$504,D299)&gt;1,"Appears "&amp;COUNTIF($D$5:$D$504,D299)&amp;" times",""))</f>
        <v/>
      </c>
    </row>
    <row r="300">
      <c r="A300" s="13" t="n"/>
      <c r="B300" s="14" t="n"/>
      <c r="C300" s="15" t="n"/>
      <c r="D300" s="16">
        <f>IF(A300="","",UPPER(SUBSTITUTE(SUBSTITUTE(SUBSTITUTE(TRIM(A300),"-","")," ",""),"#","")))</f>
        <v/>
      </c>
      <c r="E300" s="17">
        <f>IF(D300="","",SUMIFS(Statement!$C$5:$C$504,Statement!$D$5:$D$504,D300))</f>
        <v/>
      </c>
      <c r="F300" s="17">
        <f>IF(D300="","",IF(COUNTIF($D$5:D300,D300)=1,ROUND(SUMIFS($C$5:$C$504,$D$5:$D$504,D300)-E300,2),0))</f>
        <v/>
      </c>
      <c r="G300" s="16">
        <f>IF(D300="","",IF(COUNTIF(Statement!$D$5:$D$504,D300)=0,"Missing from statement",IF(NOT(COUNTIF($D$5:D300,D300)=1),"Repeat line",IF(F300=0,"Matched","Amount differs"))))</f>
        <v/>
      </c>
      <c r="H300" s="16">
        <f>IF(D300="","",IF(COUNTIF($D$5:$D$504,D300)&gt;1,"Appears "&amp;COUNTIF($D$5:$D$504,D300)&amp;" times",""))</f>
        <v/>
      </c>
    </row>
    <row r="301">
      <c r="A301" s="13" t="n"/>
      <c r="B301" s="14" t="n"/>
      <c r="C301" s="15" t="n"/>
      <c r="D301" s="16">
        <f>IF(A301="","",UPPER(SUBSTITUTE(SUBSTITUTE(SUBSTITUTE(TRIM(A301),"-","")," ",""),"#","")))</f>
        <v/>
      </c>
      <c r="E301" s="17">
        <f>IF(D301="","",SUMIFS(Statement!$C$5:$C$504,Statement!$D$5:$D$504,D301))</f>
        <v/>
      </c>
      <c r="F301" s="17">
        <f>IF(D301="","",IF(COUNTIF($D$5:D301,D301)=1,ROUND(SUMIFS($C$5:$C$504,$D$5:$D$504,D301)-E301,2),0))</f>
        <v/>
      </c>
      <c r="G301" s="16">
        <f>IF(D301="","",IF(COUNTIF(Statement!$D$5:$D$504,D301)=0,"Missing from statement",IF(NOT(COUNTIF($D$5:D301,D301)=1),"Repeat line",IF(F301=0,"Matched","Amount differs"))))</f>
        <v/>
      </c>
      <c r="H301" s="16">
        <f>IF(D301="","",IF(COUNTIF($D$5:$D$504,D301)&gt;1,"Appears "&amp;COUNTIF($D$5:$D$504,D301)&amp;" times",""))</f>
        <v/>
      </c>
    </row>
    <row r="302">
      <c r="A302" s="13" t="n"/>
      <c r="B302" s="14" t="n"/>
      <c r="C302" s="15" t="n"/>
      <c r="D302" s="16">
        <f>IF(A302="","",UPPER(SUBSTITUTE(SUBSTITUTE(SUBSTITUTE(TRIM(A302),"-","")," ",""),"#","")))</f>
        <v/>
      </c>
      <c r="E302" s="17">
        <f>IF(D302="","",SUMIFS(Statement!$C$5:$C$504,Statement!$D$5:$D$504,D302))</f>
        <v/>
      </c>
      <c r="F302" s="17">
        <f>IF(D302="","",IF(COUNTIF($D$5:D302,D302)=1,ROUND(SUMIFS($C$5:$C$504,$D$5:$D$504,D302)-E302,2),0))</f>
        <v/>
      </c>
      <c r="G302" s="16">
        <f>IF(D302="","",IF(COUNTIF(Statement!$D$5:$D$504,D302)=0,"Missing from statement",IF(NOT(COUNTIF($D$5:D302,D302)=1),"Repeat line",IF(F302=0,"Matched","Amount differs"))))</f>
        <v/>
      </c>
      <c r="H302" s="16">
        <f>IF(D302="","",IF(COUNTIF($D$5:$D$504,D302)&gt;1,"Appears "&amp;COUNTIF($D$5:$D$504,D302)&amp;" times",""))</f>
        <v/>
      </c>
    </row>
    <row r="303">
      <c r="A303" s="13" t="n"/>
      <c r="B303" s="14" t="n"/>
      <c r="C303" s="15" t="n"/>
      <c r="D303" s="16">
        <f>IF(A303="","",UPPER(SUBSTITUTE(SUBSTITUTE(SUBSTITUTE(TRIM(A303),"-","")," ",""),"#","")))</f>
        <v/>
      </c>
      <c r="E303" s="17">
        <f>IF(D303="","",SUMIFS(Statement!$C$5:$C$504,Statement!$D$5:$D$504,D303))</f>
        <v/>
      </c>
      <c r="F303" s="17">
        <f>IF(D303="","",IF(COUNTIF($D$5:D303,D303)=1,ROUND(SUMIFS($C$5:$C$504,$D$5:$D$504,D303)-E303,2),0))</f>
        <v/>
      </c>
      <c r="G303" s="16">
        <f>IF(D303="","",IF(COUNTIF(Statement!$D$5:$D$504,D303)=0,"Missing from statement",IF(NOT(COUNTIF($D$5:D303,D303)=1),"Repeat line",IF(F303=0,"Matched","Amount differs"))))</f>
        <v/>
      </c>
      <c r="H303" s="16">
        <f>IF(D303="","",IF(COUNTIF($D$5:$D$504,D303)&gt;1,"Appears "&amp;COUNTIF($D$5:$D$504,D303)&amp;" times",""))</f>
        <v/>
      </c>
    </row>
    <row r="304">
      <c r="A304" s="13" t="n"/>
      <c r="B304" s="14" t="n"/>
      <c r="C304" s="15" t="n"/>
      <c r="D304" s="16">
        <f>IF(A304="","",UPPER(SUBSTITUTE(SUBSTITUTE(SUBSTITUTE(TRIM(A304),"-","")," ",""),"#","")))</f>
        <v/>
      </c>
      <c r="E304" s="17">
        <f>IF(D304="","",SUMIFS(Statement!$C$5:$C$504,Statement!$D$5:$D$504,D304))</f>
        <v/>
      </c>
      <c r="F304" s="17">
        <f>IF(D304="","",IF(COUNTIF($D$5:D304,D304)=1,ROUND(SUMIFS($C$5:$C$504,$D$5:$D$504,D304)-E304,2),0))</f>
        <v/>
      </c>
      <c r="G304" s="16">
        <f>IF(D304="","",IF(COUNTIF(Statement!$D$5:$D$504,D304)=0,"Missing from statement",IF(NOT(COUNTIF($D$5:D304,D304)=1),"Repeat line",IF(F304=0,"Matched","Amount differs"))))</f>
        <v/>
      </c>
      <c r="H304" s="16">
        <f>IF(D304="","",IF(COUNTIF($D$5:$D$504,D304)&gt;1,"Appears "&amp;COUNTIF($D$5:$D$504,D304)&amp;" times",""))</f>
        <v/>
      </c>
    </row>
    <row r="305">
      <c r="A305" s="13" t="n"/>
      <c r="B305" s="14" t="n"/>
      <c r="C305" s="15" t="n"/>
      <c r="D305" s="16">
        <f>IF(A305="","",UPPER(SUBSTITUTE(SUBSTITUTE(SUBSTITUTE(TRIM(A305),"-","")," ",""),"#","")))</f>
        <v/>
      </c>
      <c r="E305" s="17">
        <f>IF(D305="","",SUMIFS(Statement!$C$5:$C$504,Statement!$D$5:$D$504,D305))</f>
        <v/>
      </c>
      <c r="F305" s="17">
        <f>IF(D305="","",IF(COUNTIF($D$5:D305,D305)=1,ROUND(SUMIFS($C$5:$C$504,$D$5:$D$504,D305)-E305,2),0))</f>
        <v/>
      </c>
      <c r="G305" s="16">
        <f>IF(D305="","",IF(COUNTIF(Statement!$D$5:$D$504,D305)=0,"Missing from statement",IF(NOT(COUNTIF($D$5:D305,D305)=1),"Repeat line",IF(F305=0,"Matched","Amount differs"))))</f>
        <v/>
      </c>
      <c r="H305" s="16">
        <f>IF(D305="","",IF(COUNTIF($D$5:$D$504,D305)&gt;1,"Appears "&amp;COUNTIF($D$5:$D$504,D305)&amp;" times",""))</f>
        <v/>
      </c>
    </row>
    <row r="306">
      <c r="A306" s="13" t="n"/>
      <c r="B306" s="14" t="n"/>
      <c r="C306" s="15" t="n"/>
      <c r="D306" s="16">
        <f>IF(A306="","",UPPER(SUBSTITUTE(SUBSTITUTE(SUBSTITUTE(TRIM(A306),"-","")," ",""),"#","")))</f>
        <v/>
      </c>
      <c r="E306" s="17">
        <f>IF(D306="","",SUMIFS(Statement!$C$5:$C$504,Statement!$D$5:$D$504,D306))</f>
        <v/>
      </c>
      <c r="F306" s="17">
        <f>IF(D306="","",IF(COUNTIF($D$5:D306,D306)=1,ROUND(SUMIFS($C$5:$C$504,$D$5:$D$504,D306)-E306,2),0))</f>
        <v/>
      </c>
      <c r="G306" s="16">
        <f>IF(D306="","",IF(COUNTIF(Statement!$D$5:$D$504,D306)=0,"Missing from statement",IF(NOT(COUNTIF($D$5:D306,D306)=1),"Repeat line",IF(F306=0,"Matched","Amount differs"))))</f>
        <v/>
      </c>
      <c r="H306" s="16">
        <f>IF(D306="","",IF(COUNTIF($D$5:$D$504,D306)&gt;1,"Appears "&amp;COUNTIF($D$5:$D$504,D306)&amp;" times",""))</f>
        <v/>
      </c>
    </row>
    <row r="307">
      <c r="A307" s="13" t="n"/>
      <c r="B307" s="14" t="n"/>
      <c r="C307" s="15" t="n"/>
      <c r="D307" s="16">
        <f>IF(A307="","",UPPER(SUBSTITUTE(SUBSTITUTE(SUBSTITUTE(TRIM(A307),"-","")," ",""),"#","")))</f>
        <v/>
      </c>
      <c r="E307" s="17">
        <f>IF(D307="","",SUMIFS(Statement!$C$5:$C$504,Statement!$D$5:$D$504,D307))</f>
        <v/>
      </c>
      <c r="F307" s="17">
        <f>IF(D307="","",IF(COUNTIF($D$5:D307,D307)=1,ROUND(SUMIFS($C$5:$C$504,$D$5:$D$504,D307)-E307,2),0))</f>
        <v/>
      </c>
      <c r="G307" s="16">
        <f>IF(D307="","",IF(COUNTIF(Statement!$D$5:$D$504,D307)=0,"Missing from statement",IF(NOT(COUNTIF($D$5:D307,D307)=1),"Repeat line",IF(F307=0,"Matched","Amount differs"))))</f>
        <v/>
      </c>
      <c r="H307" s="16">
        <f>IF(D307="","",IF(COUNTIF($D$5:$D$504,D307)&gt;1,"Appears "&amp;COUNTIF($D$5:$D$504,D307)&amp;" times",""))</f>
        <v/>
      </c>
    </row>
    <row r="308">
      <c r="A308" s="13" t="n"/>
      <c r="B308" s="14" t="n"/>
      <c r="C308" s="15" t="n"/>
      <c r="D308" s="16">
        <f>IF(A308="","",UPPER(SUBSTITUTE(SUBSTITUTE(SUBSTITUTE(TRIM(A308),"-","")," ",""),"#","")))</f>
        <v/>
      </c>
      <c r="E308" s="17">
        <f>IF(D308="","",SUMIFS(Statement!$C$5:$C$504,Statement!$D$5:$D$504,D308))</f>
        <v/>
      </c>
      <c r="F308" s="17">
        <f>IF(D308="","",IF(COUNTIF($D$5:D308,D308)=1,ROUND(SUMIFS($C$5:$C$504,$D$5:$D$504,D308)-E308,2),0))</f>
        <v/>
      </c>
      <c r="G308" s="16">
        <f>IF(D308="","",IF(COUNTIF(Statement!$D$5:$D$504,D308)=0,"Missing from statement",IF(NOT(COUNTIF($D$5:D308,D308)=1),"Repeat line",IF(F308=0,"Matched","Amount differs"))))</f>
        <v/>
      </c>
      <c r="H308" s="16">
        <f>IF(D308="","",IF(COUNTIF($D$5:$D$504,D308)&gt;1,"Appears "&amp;COUNTIF($D$5:$D$504,D308)&amp;" times",""))</f>
        <v/>
      </c>
    </row>
    <row r="309">
      <c r="A309" s="13" t="n"/>
      <c r="B309" s="14" t="n"/>
      <c r="C309" s="15" t="n"/>
      <c r="D309" s="16">
        <f>IF(A309="","",UPPER(SUBSTITUTE(SUBSTITUTE(SUBSTITUTE(TRIM(A309),"-","")," ",""),"#","")))</f>
        <v/>
      </c>
      <c r="E309" s="17">
        <f>IF(D309="","",SUMIFS(Statement!$C$5:$C$504,Statement!$D$5:$D$504,D309))</f>
        <v/>
      </c>
      <c r="F309" s="17">
        <f>IF(D309="","",IF(COUNTIF($D$5:D309,D309)=1,ROUND(SUMIFS($C$5:$C$504,$D$5:$D$504,D309)-E309,2),0))</f>
        <v/>
      </c>
      <c r="G309" s="16">
        <f>IF(D309="","",IF(COUNTIF(Statement!$D$5:$D$504,D309)=0,"Missing from statement",IF(NOT(COUNTIF($D$5:D309,D309)=1),"Repeat line",IF(F309=0,"Matched","Amount differs"))))</f>
        <v/>
      </c>
      <c r="H309" s="16">
        <f>IF(D309="","",IF(COUNTIF($D$5:$D$504,D309)&gt;1,"Appears "&amp;COUNTIF($D$5:$D$504,D309)&amp;" times",""))</f>
        <v/>
      </c>
    </row>
    <row r="310">
      <c r="A310" s="13" t="n"/>
      <c r="B310" s="14" t="n"/>
      <c r="C310" s="15" t="n"/>
      <c r="D310" s="16">
        <f>IF(A310="","",UPPER(SUBSTITUTE(SUBSTITUTE(SUBSTITUTE(TRIM(A310),"-","")," ",""),"#","")))</f>
        <v/>
      </c>
      <c r="E310" s="17">
        <f>IF(D310="","",SUMIFS(Statement!$C$5:$C$504,Statement!$D$5:$D$504,D310))</f>
        <v/>
      </c>
      <c r="F310" s="17">
        <f>IF(D310="","",IF(COUNTIF($D$5:D310,D310)=1,ROUND(SUMIFS($C$5:$C$504,$D$5:$D$504,D310)-E310,2),0))</f>
        <v/>
      </c>
      <c r="G310" s="16">
        <f>IF(D310="","",IF(COUNTIF(Statement!$D$5:$D$504,D310)=0,"Missing from statement",IF(NOT(COUNTIF($D$5:D310,D310)=1),"Repeat line",IF(F310=0,"Matched","Amount differs"))))</f>
        <v/>
      </c>
      <c r="H310" s="16">
        <f>IF(D310="","",IF(COUNTIF($D$5:$D$504,D310)&gt;1,"Appears "&amp;COUNTIF($D$5:$D$504,D310)&amp;" times",""))</f>
        <v/>
      </c>
    </row>
    <row r="311">
      <c r="A311" s="13" t="n"/>
      <c r="B311" s="14" t="n"/>
      <c r="C311" s="15" t="n"/>
      <c r="D311" s="16">
        <f>IF(A311="","",UPPER(SUBSTITUTE(SUBSTITUTE(SUBSTITUTE(TRIM(A311),"-","")," ",""),"#","")))</f>
        <v/>
      </c>
      <c r="E311" s="17">
        <f>IF(D311="","",SUMIFS(Statement!$C$5:$C$504,Statement!$D$5:$D$504,D311))</f>
        <v/>
      </c>
      <c r="F311" s="17">
        <f>IF(D311="","",IF(COUNTIF($D$5:D311,D311)=1,ROUND(SUMIFS($C$5:$C$504,$D$5:$D$504,D311)-E311,2),0))</f>
        <v/>
      </c>
      <c r="G311" s="16">
        <f>IF(D311="","",IF(COUNTIF(Statement!$D$5:$D$504,D311)=0,"Missing from statement",IF(NOT(COUNTIF($D$5:D311,D311)=1),"Repeat line",IF(F311=0,"Matched","Amount differs"))))</f>
        <v/>
      </c>
      <c r="H311" s="16">
        <f>IF(D311="","",IF(COUNTIF($D$5:$D$504,D311)&gt;1,"Appears "&amp;COUNTIF($D$5:$D$504,D311)&amp;" times",""))</f>
        <v/>
      </c>
    </row>
    <row r="312">
      <c r="A312" s="13" t="n"/>
      <c r="B312" s="14" t="n"/>
      <c r="C312" s="15" t="n"/>
      <c r="D312" s="16">
        <f>IF(A312="","",UPPER(SUBSTITUTE(SUBSTITUTE(SUBSTITUTE(TRIM(A312),"-","")," ",""),"#","")))</f>
        <v/>
      </c>
      <c r="E312" s="17">
        <f>IF(D312="","",SUMIFS(Statement!$C$5:$C$504,Statement!$D$5:$D$504,D312))</f>
        <v/>
      </c>
      <c r="F312" s="17">
        <f>IF(D312="","",IF(COUNTIF($D$5:D312,D312)=1,ROUND(SUMIFS($C$5:$C$504,$D$5:$D$504,D312)-E312,2),0))</f>
        <v/>
      </c>
      <c r="G312" s="16">
        <f>IF(D312="","",IF(COUNTIF(Statement!$D$5:$D$504,D312)=0,"Missing from statement",IF(NOT(COUNTIF($D$5:D312,D312)=1),"Repeat line",IF(F312=0,"Matched","Amount differs"))))</f>
        <v/>
      </c>
      <c r="H312" s="16">
        <f>IF(D312="","",IF(COUNTIF($D$5:$D$504,D312)&gt;1,"Appears "&amp;COUNTIF($D$5:$D$504,D312)&amp;" times",""))</f>
        <v/>
      </c>
    </row>
    <row r="313">
      <c r="A313" s="13" t="n"/>
      <c r="B313" s="14" t="n"/>
      <c r="C313" s="15" t="n"/>
      <c r="D313" s="16">
        <f>IF(A313="","",UPPER(SUBSTITUTE(SUBSTITUTE(SUBSTITUTE(TRIM(A313),"-","")," ",""),"#","")))</f>
        <v/>
      </c>
      <c r="E313" s="17">
        <f>IF(D313="","",SUMIFS(Statement!$C$5:$C$504,Statement!$D$5:$D$504,D313))</f>
        <v/>
      </c>
      <c r="F313" s="17">
        <f>IF(D313="","",IF(COUNTIF($D$5:D313,D313)=1,ROUND(SUMIFS($C$5:$C$504,$D$5:$D$504,D313)-E313,2),0))</f>
        <v/>
      </c>
      <c r="G313" s="16">
        <f>IF(D313="","",IF(COUNTIF(Statement!$D$5:$D$504,D313)=0,"Missing from statement",IF(NOT(COUNTIF($D$5:D313,D313)=1),"Repeat line",IF(F313=0,"Matched","Amount differs"))))</f>
        <v/>
      </c>
      <c r="H313" s="16">
        <f>IF(D313="","",IF(COUNTIF($D$5:$D$504,D313)&gt;1,"Appears "&amp;COUNTIF($D$5:$D$504,D313)&amp;" times",""))</f>
        <v/>
      </c>
    </row>
    <row r="314">
      <c r="A314" s="13" t="n"/>
      <c r="B314" s="14" t="n"/>
      <c r="C314" s="15" t="n"/>
      <c r="D314" s="16">
        <f>IF(A314="","",UPPER(SUBSTITUTE(SUBSTITUTE(SUBSTITUTE(TRIM(A314),"-","")," ",""),"#","")))</f>
        <v/>
      </c>
      <c r="E314" s="17">
        <f>IF(D314="","",SUMIFS(Statement!$C$5:$C$504,Statement!$D$5:$D$504,D314))</f>
        <v/>
      </c>
      <c r="F314" s="17">
        <f>IF(D314="","",IF(COUNTIF($D$5:D314,D314)=1,ROUND(SUMIFS($C$5:$C$504,$D$5:$D$504,D314)-E314,2),0))</f>
        <v/>
      </c>
      <c r="G314" s="16">
        <f>IF(D314="","",IF(COUNTIF(Statement!$D$5:$D$504,D314)=0,"Missing from statement",IF(NOT(COUNTIF($D$5:D314,D314)=1),"Repeat line",IF(F314=0,"Matched","Amount differs"))))</f>
        <v/>
      </c>
      <c r="H314" s="16">
        <f>IF(D314="","",IF(COUNTIF($D$5:$D$504,D314)&gt;1,"Appears "&amp;COUNTIF($D$5:$D$504,D314)&amp;" times",""))</f>
        <v/>
      </c>
    </row>
    <row r="315">
      <c r="A315" s="13" t="n"/>
      <c r="B315" s="14" t="n"/>
      <c r="C315" s="15" t="n"/>
      <c r="D315" s="16">
        <f>IF(A315="","",UPPER(SUBSTITUTE(SUBSTITUTE(SUBSTITUTE(TRIM(A315),"-","")," ",""),"#","")))</f>
        <v/>
      </c>
      <c r="E315" s="17">
        <f>IF(D315="","",SUMIFS(Statement!$C$5:$C$504,Statement!$D$5:$D$504,D315))</f>
        <v/>
      </c>
      <c r="F315" s="17">
        <f>IF(D315="","",IF(COUNTIF($D$5:D315,D315)=1,ROUND(SUMIFS($C$5:$C$504,$D$5:$D$504,D315)-E315,2),0))</f>
        <v/>
      </c>
      <c r="G315" s="16">
        <f>IF(D315="","",IF(COUNTIF(Statement!$D$5:$D$504,D315)=0,"Missing from statement",IF(NOT(COUNTIF($D$5:D315,D315)=1),"Repeat line",IF(F315=0,"Matched","Amount differs"))))</f>
        <v/>
      </c>
      <c r="H315" s="16">
        <f>IF(D315="","",IF(COUNTIF($D$5:$D$504,D315)&gt;1,"Appears "&amp;COUNTIF($D$5:$D$504,D315)&amp;" times",""))</f>
        <v/>
      </c>
    </row>
    <row r="316">
      <c r="A316" s="13" t="n"/>
      <c r="B316" s="14" t="n"/>
      <c r="C316" s="15" t="n"/>
      <c r="D316" s="16">
        <f>IF(A316="","",UPPER(SUBSTITUTE(SUBSTITUTE(SUBSTITUTE(TRIM(A316),"-","")," ",""),"#","")))</f>
        <v/>
      </c>
      <c r="E316" s="17">
        <f>IF(D316="","",SUMIFS(Statement!$C$5:$C$504,Statement!$D$5:$D$504,D316))</f>
        <v/>
      </c>
      <c r="F316" s="17">
        <f>IF(D316="","",IF(COUNTIF($D$5:D316,D316)=1,ROUND(SUMIFS($C$5:$C$504,$D$5:$D$504,D316)-E316,2),0))</f>
        <v/>
      </c>
      <c r="G316" s="16">
        <f>IF(D316="","",IF(COUNTIF(Statement!$D$5:$D$504,D316)=0,"Missing from statement",IF(NOT(COUNTIF($D$5:D316,D316)=1),"Repeat line",IF(F316=0,"Matched","Amount differs"))))</f>
        <v/>
      </c>
      <c r="H316" s="16">
        <f>IF(D316="","",IF(COUNTIF($D$5:$D$504,D316)&gt;1,"Appears "&amp;COUNTIF($D$5:$D$504,D316)&amp;" times",""))</f>
        <v/>
      </c>
    </row>
    <row r="317">
      <c r="A317" s="13" t="n"/>
      <c r="B317" s="14" t="n"/>
      <c r="C317" s="15" t="n"/>
      <c r="D317" s="16">
        <f>IF(A317="","",UPPER(SUBSTITUTE(SUBSTITUTE(SUBSTITUTE(TRIM(A317),"-","")," ",""),"#","")))</f>
        <v/>
      </c>
      <c r="E317" s="17">
        <f>IF(D317="","",SUMIFS(Statement!$C$5:$C$504,Statement!$D$5:$D$504,D317))</f>
        <v/>
      </c>
      <c r="F317" s="17">
        <f>IF(D317="","",IF(COUNTIF($D$5:D317,D317)=1,ROUND(SUMIFS($C$5:$C$504,$D$5:$D$504,D317)-E317,2),0))</f>
        <v/>
      </c>
      <c r="G317" s="16">
        <f>IF(D317="","",IF(COUNTIF(Statement!$D$5:$D$504,D317)=0,"Missing from statement",IF(NOT(COUNTIF($D$5:D317,D317)=1),"Repeat line",IF(F317=0,"Matched","Amount differs"))))</f>
        <v/>
      </c>
      <c r="H317" s="16">
        <f>IF(D317="","",IF(COUNTIF($D$5:$D$504,D317)&gt;1,"Appears "&amp;COUNTIF($D$5:$D$504,D317)&amp;" times",""))</f>
        <v/>
      </c>
    </row>
    <row r="318">
      <c r="A318" s="13" t="n"/>
      <c r="B318" s="14" t="n"/>
      <c r="C318" s="15" t="n"/>
      <c r="D318" s="16">
        <f>IF(A318="","",UPPER(SUBSTITUTE(SUBSTITUTE(SUBSTITUTE(TRIM(A318),"-","")," ",""),"#","")))</f>
        <v/>
      </c>
      <c r="E318" s="17">
        <f>IF(D318="","",SUMIFS(Statement!$C$5:$C$504,Statement!$D$5:$D$504,D318))</f>
        <v/>
      </c>
      <c r="F318" s="17">
        <f>IF(D318="","",IF(COUNTIF($D$5:D318,D318)=1,ROUND(SUMIFS($C$5:$C$504,$D$5:$D$504,D318)-E318,2),0))</f>
        <v/>
      </c>
      <c r="G318" s="16">
        <f>IF(D318="","",IF(COUNTIF(Statement!$D$5:$D$504,D318)=0,"Missing from statement",IF(NOT(COUNTIF($D$5:D318,D318)=1),"Repeat line",IF(F318=0,"Matched","Amount differs"))))</f>
        <v/>
      </c>
      <c r="H318" s="16">
        <f>IF(D318="","",IF(COUNTIF($D$5:$D$504,D318)&gt;1,"Appears "&amp;COUNTIF($D$5:$D$504,D318)&amp;" times",""))</f>
        <v/>
      </c>
    </row>
    <row r="319">
      <c r="A319" s="13" t="n"/>
      <c r="B319" s="14" t="n"/>
      <c r="C319" s="15" t="n"/>
      <c r="D319" s="16">
        <f>IF(A319="","",UPPER(SUBSTITUTE(SUBSTITUTE(SUBSTITUTE(TRIM(A319),"-","")," ",""),"#","")))</f>
        <v/>
      </c>
      <c r="E319" s="17">
        <f>IF(D319="","",SUMIFS(Statement!$C$5:$C$504,Statement!$D$5:$D$504,D319))</f>
        <v/>
      </c>
      <c r="F319" s="17">
        <f>IF(D319="","",IF(COUNTIF($D$5:D319,D319)=1,ROUND(SUMIFS($C$5:$C$504,$D$5:$D$504,D319)-E319,2),0))</f>
        <v/>
      </c>
      <c r="G319" s="16">
        <f>IF(D319="","",IF(COUNTIF(Statement!$D$5:$D$504,D319)=0,"Missing from statement",IF(NOT(COUNTIF($D$5:D319,D319)=1),"Repeat line",IF(F319=0,"Matched","Amount differs"))))</f>
        <v/>
      </c>
      <c r="H319" s="16">
        <f>IF(D319="","",IF(COUNTIF($D$5:$D$504,D319)&gt;1,"Appears "&amp;COUNTIF($D$5:$D$504,D319)&amp;" times",""))</f>
        <v/>
      </c>
    </row>
    <row r="320">
      <c r="A320" s="13" t="n"/>
      <c r="B320" s="14" t="n"/>
      <c r="C320" s="15" t="n"/>
      <c r="D320" s="16">
        <f>IF(A320="","",UPPER(SUBSTITUTE(SUBSTITUTE(SUBSTITUTE(TRIM(A320),"-","")," ",""),"#","")))</f>
        <v/>
      </c>
      <c r="E320" s="17">
        <f>IF(D320="","",SUMIFS(Statement!$C$5:$C$504,Statement!$D$5:$D$504,D320))</f>
        <v/>
      </c>
      <c r="F320" s="17">
        <f>IF(D320="","",IF(COUNTIF($D$5:D320,D320)=1,ROUND(SUMIFS($C$5:$C$504,$D$5:$D$504,D320)-E320,2),0))</f>
        <v/>
      </c>
      <c r="G320" s="16">
        <f>IF(D320="","",IF(COUNTIF(Statement!$D$5:$D$504,D320)=0,"Missing from statement",IF(NOT(COUNTIF($D$5:D320,D320)=1),"Repeat line",IF(F320=0,"Matched","Amount differs"))))</f>
        <v/>
      </c>
      <c r="H320" s="16">
        <f>IF(D320="","",IF(COUNTIF($D$5:$D$504,D320)&gt;1,"Appears "&amp;COUNTIF($D$5:$D$504,D320)&amp;" times",""))</f>
        <v/>
      </c>
    </row>
    <row r="321">
      <c r="A321" s="13" t="n"/>
      <c r="B321" s="14" t="n"/>
      <c r="C321" s="15" t="n"/>
      <c r="D321" s="16">
        <f>IF(A321="","",UPPER(SUBSTITUTE(SUBSTITUTE(SUBSTITUTE(TRIM(A321),"-","")," ",""),"#","")))</f>
        <v/>
      </c>
      <c r="E321" s="17">
        <f>IF(D321="","",SUMIFS(Statement!$C$5:$C$504,Statement!$D$5:$D$504,D321))</f>
        <v/>
      </c>
      <c r="F321" s="17">
        <f>IF(D321="","",IF(COUNTIF($D$5:D321,D321)=1,ROUND(SUMIFS($C$5:$C$504,$D$5:$D$504,D321)-E321,2),0))</f>
        <v/>
      </c>
      <c r="G321" s="16">
        <f>IF(D321="","",IF(COUNTIF(Statement!$D$5:$D$504,D321)=0,"Missing from statement",IF(NOT(COUNTIF($D$5:D321,D321)=1),"Repeat line",IF(F321=0,"Matched","Amount differs"))))</f>
        <v/>
      </c>
      <c r="H321" s="16">
        <f>IF(D321="","",IF(COUNTIF($D$5:$D$504,D321)&gt;1,"Appears "&amp;COUNTIF($D$5:$D$504,D321)&amp;" times",""))</f>
        <v/>
      </c>
    </row>
    <row r="322">
      <c r="A322" s="13" t="n"/>
      <c r="B322" s="14" t="n"/>
      <c r="C322" s="15" t="n"/>
      <c r="D322" s="16">
        <f>IF(A322="","",UPPER(SUBSTITUTE(SUBSTITUTE(SUBSTITUTE(TRIM(A322),"-","")," ",""),"#","")))</f>
        <v/>
      </c>
      <c r="E322" s="17">
        <f>IF(D322="","",SUMIFS(Statement!$C$5:$C$504,Statement!$D$5:$D$504,D322))</f>
        <v/>
      </c>
      <c r="F322" s="17">
        <f>IF(D322="","",IF(COUNTIF($D$5:D322,D322)=1,ROUND(SUMIFS($C$5:$C$504,$D$5:$D$504,D322)-E322,2),0))</f>
        <v/>
      </c>
      <c r="G322" s="16">
        <f>IF(D322="","",IF(COUNTIF(Statement!$D$5:$D$504,D322)=0,"Missing from statement",IF(NOT(COUNTIF($D$5:D322,D322)=1),"Repeat line",IF(F322=0,"Matched","Amount differs"))))</f>
        <v/>
      </c>
      <c r="H322" s="16">
        <f>IF(D322="","",IF(COUNTIF($D$5:$D$504,D322)&gt;1,"Appears "&amp;COUNTIF($D$5:$D$504,D322)&amp;" times",""))</f>
        <v/>
      </c>
    </row>
    <row r="323">
      <c r="A323" s="13" t="n"/>
      <c r="B323" s="14" t="n"/>
      <c r="C323" s="15" t="n"/>
      <c r="D323" s="16">
        <f>IF(A323="","",UPPER(SUBSTITUTE(SUBSTITUTE(SUBSTITUTE(TRIM(A323),"-","")," ",""),"#","")))</f>
        <v/>
      </c>
      <c r="E323" s="17">
        <f>IF(D323="","",SUMIFS(Statement!$C$5:$C$504,Statement!$D$5:$D$504,D323))</f>
        <v/>
      </c>
      <c r="F323" s="17">
        <f>IF(D323="","",IF(COUNTIF($D$5:D323,D323)=1,ROUND(SUMIFS($C$5:$C$504,$D$5:$D$504,D323)-E323,2),0))</f>
        <v/>
      </c>
      <c r="G323" s="16">
        <f>IF(D323="","",IF(COUNTIF(Statement!$D$5:$D$504,D323)=0,"Missing from statement",IF(NOT(COUNTIF($D$5:D323,D323)=1),"Repeat line",IF(F323=0,"Matched","Amount differs"))))</f>
        <v/>
      </c>
      <c r="H323" s="16">
        <f>IF(D323="","",IF(COUNTIF($D$5:$D$504,D323)&gt;1,"Appears "&amp;COUNTIF($D$5:$D$504,D323)&amp;" times",""))</f>
        <v/>
      </c>
    </row>
    <row r="324">
      <c r="A324" s="13" t="n"/>
      <c r="B324" s="14" t="n"/>
      <c r="C324" s="15" t="n"/>
      <c r="D324" s="16">
        <f>IF(A324="","",UPPER(SUBSTITUTE(SUBSTITUTE(SUBSTITUTE(TRIM(A324),"-","")," ",""),"#","")))</f>
        <v/>
      </c>
      <c r="E324" s="17">
        <f>IF(D324="","",SUMIFS(Statement!$C$5:$C$504,Statement!$D$5:$D$504,D324))</f>
        <v/>
      </c>
      <c r="F324" s="17">
        <f>IF(D324="","",IF(COUNTIF($D$5:D324,D324)=1,ROUND(SUMIFS($C$5:$C$504,$D$5:$D$504,D324)-E324,2),0))</f>
        <v/>
      </c>
      <c r="G324" s="16">
        <f>IF(D324="","",IF(COUNTIF(Statement!$D$5:$D$504,D324)=0,"Missing from statement",IF(NOT(COUNTIF($D$5:D324,D324)=1),"Repeat line",IF(F324=0,"Matched","Amount differs"))))</f>
        <v/>
      </c>
      <c r="H324" s="16">
        <f>IF(D324="","",IF(COUNTIF($D$5:$D$504,D324)&gt;1,"Appears "&amp;COUNTIF($D$5:$D$504,D324)&amp;" times",""))</f>
        <v/>
      </c>
    </row>
    <row r="325">
      <c r="A325" s="13" t="n"/>
      <c r="B325" s="14" t="n"/>
      <c r="C325" s="15" t="n"/>
      <c r="D325" s="16">
        <f>IF(A325="","",UPPER(SUBSTITUTE(SUBSTITUTE(SUBSTITUTE(TRIM(A325),"-","")," ",""),"#","")))</f>
        <v/>
      </c>
      <c r="E325" s="17">
        <f>IF(D325="","",SUMIFS(Statement!$C$5:$C$504,Statement!$D$5:$D$504,D325))</f>
        <v/>
      </c>
      <c r="F325" s="17">
        <f>IF(D325="","",IF(COUNTIF($D$5:D325,D325)=1,ROUND(SUMIFS($C$5:$C$504,$D$5:$D$504,D325)-E325,2),0))</f>
        <v/>
      </c>
      <c r="G325" s="16">
        <f>IF(D325="","",IF(COUNTIF(Statement!$D$5:$D$504,D325)=0,"Missing from statement",IF(NOT(COUNTIF($D$5:D325,D325)=1),"Repeat line",IF(F325=0,"Matched","Amount differs"))))</f>
        <v/>
      </c>
      <c r="H325" s="16">
        <f>IF(D325="","",IF(COUNTIF($D$5:$D$504,D325)&gt;1,"Appears "&amp;COUNTIF($D$5:$D$504,D325)&amp;" times",""))</f>
        <v/>
      </c>
    </row>
    <row r="326">
      <c r="A326" s="13" t="n"/>
      <c r="B326" s="14" t="n"/>
      <c r="C326" s="15" t="n"/>
      <c r="D326" s="16">
        <f>IF(A326="","",UPPER(SUBSTITUTE(SUBSTITUTE(SUBSTITUTE(TRIM(A326),"-","")," ",""),"#","")))</f>
        <v/>
      </c>
      <c r="E326" s="17">
        <f>IF(D326="","",SUMIFS(Statement!$C$5:$C$504,Statement!$D$5:$D$504,D326))</f>
        <v/>
      </c>
      <c r="F326" s="17">
        <f>IF(D326="","",IF(COUNTIF($D$5:D326,D326)=1,ROUND(SUMIFS($C$5:$C$504,$D$5:$D$504,D326)-E326,2),0))</f>
        <v/>
      </c>
      <c r="G326" s="16">
        <f>IF(D326="","",IF(COUNTIF(Statement!$D$5:$D$504,D326)=0,"Missing from statement",IF(NOT(COUNTIF($D$5:D326,D326)=1),"Repeat line",IF(F326=0,"Matched","Amount differs"))))</f>
        <v/>
      </c>
      <c r="H326" s="16">
        <f>IF(D326="","",IF(COUNTIF($D$5:$D$504,D326)&gt;1,"Appears "&amp;COUNTIF($D$5:$D$504,D326)&amp;" times",""))</f>
        <v/>
      </c>
    </row>
    <row r="327">
      <c r="A327" s="13" t="n"/>
      <c r="B327" s="14" t="n"/>
      <c r="C327" s="15" t="n"/>
      <c r="D327" s="16">
        <f>IF(A327="","",UPPER(SUBSTITUTE(SUBSTITUTE(SUBSTITUTE(TRIM(A327),"-","")," ",""),"#","")))</f>
        <v/>
      </c>
      <c r="E327" s="17">
        <f>IF(D327="","",SUMIFS(Statement!$C$5:$C$504,Statement!$D$5:$D$504,D327))</f>
        <v/>
      </c>
      <c r="F327" s="17">
        <f>IF(D327="","",IF(COUNTIF($D$5:D327,D327)=1,ROUND(SUMIFS($C$5:$C$504,$D$5:$D$504,D327)-E327,2),0))</f>
        <v/>
      </c>
      <c r="G327" s="16">
        <f>IF(D327="","",IF(COUNTIF(Statement!$D$5:$D$504,D327)=0,"Missing from statement",IF(NOT(COUNTIF($D$5:D327,D327)=1),"Repeat line",IF(F327=0,"Matched","Amount differs"))))</f>
        <v/>
      </c>
      <c r="H327" s="16">
        <f>IF(D327="","",IF(COUNTIF($D$5:$D$504,D327)&gt;1,"Appears "&amp;COUNTIF($D$5:$D$504,D327)&amp;" times",""))</f>
        <v/>
      </c>
    </row>
    <row r="328">
      <c r="A328" s="13" t="n"/>
      <c r="B328" s="14" t="n"/>
      <c r="C328" s="15" t="n"/>
      <c r="D328" s="16">
        <f>IF(A328="","",UPPER(SUBSTITUTE(SUBSTITUTE(SUBSTITUTE(TRIM(A328),"-","")," ",""),"#","")))</f>
        <v/>
      </c>
      <c r="E328" s="17">
        <f>IF(D328="","",SUMIFS(Statement!$C$5:$C$504,Statement!$D$5:$D$504,D328))</f>
        <v/>
      </c>
      <c r="F328" s="17">
        <f>IF(D328="","",IF(COUNTIF($D$5:D328,D328)=1,ROUND(SUMIFS($C$5:$C$504,$D$5:$D$504,D328)-E328,2),0))</f>
        <v/>
      </c>
      <c r="G328" s="16">
        <f>IF(D328="","",IF(COUNTIF(Statement!$D$5:$D$504,D328)=0,"Missing from statement",IF(NOT(COUNTIF($D$5:D328,D328)=1),"Repeat line",IF(F328=0,"Matched","Amount differs"))))</f>
        <v/>
      </c>
      <c r="H328" s="16">
        <f>IF(D328="","",IF(COUNTIF($D$5:$D$504,D328)&gt;1,"Appears "&amp;COUNTIF($D$5:$D$504,D328)&amp;" times",""))</f>
        <v/>
      </c>
    </row>
    <row r="329">
      <c r="A329" s="13" t="n"/>
      <c r="B329" s="14" t="n"/>
      <c r="C329" s="15" t="n"/>
      <c r="D329" s="16">
        <f>IF(A329="","",UPPER(SUBSTITUTE(SUBSTITUTE(SUBSTITUTE(TRIM(A329),"-","")," ",""),"#","")))</f>
        <v/>
      </c>
      <c r="E329" s="17">
        <f>IF(D329="","",SUMIFS(Statement!$C$5:$C$504,Statement!$D$5:$D$504,D329))</f>
        <v/>
      </c>
      <c r="F329" s="17">
        <f>IF(D329="","",IF(COUNTIF($D$5:D329,D329)=1,ROUND(SUMIFS($C$5:$C$504,$D$5:$D$504,D329)-E329,2),0))</f>
        <v/>
      </c>
      <c r="G329" s="16">
        <f>IF(D329="","",IF(COUNTIF(Statement!$D$5:$D$504,D329)=0,"Missing from statement",IF(NOT(COUNTIF($D$5:D329,D329)=1),"Repeat line",IF(F329=0,"Matched","Amount differs"))))</f>
        <v/>
      </c>
      <c r="H329" s="16">
        <f>IF(D329="","",IF(COUNTIF($D$5:$D$504,D329)&gt;1,"Appears "&amp;COUNTIF($D$5:$D$504,D329)&amp;" times",""))</f>
        <v/>
      </c>
    </row>
    <row r="330">
      <c r="A330" s="13" t="n"/>
      <c r="B330" s="14" t="n"/>
      <c r="C330" s="15" t="n"/>
      <c r="D330" s="16">
        <f>IF(A330="","",UPPER(SUBSTITUTE(SUBSTITUTE(SUBSTITUTE(TRIM(A330),"-","")," ",""),"#","")))</f>
        <v/>
      </c>
      <c r="E330" s="17">
        <f>IF(D330="","",SUMIFS(Statement!$C$5:$C$504,Statement!$D$5:$D$504,D330))</f>
        <v/>
      </c>
      <c r="F330" s="17">
        <f>IF(D330="","",IF(COUNTIF($D$5:D330,D330)=1,ROUND(SUMIFS($C$5:$C$504,$D$5:$D$504,D330)-E330,2),0))</f>
        <v/>
      </c>
      <c r="G330" s="16">
        <f>IF(D330="","",IF(COUNTIF(Statement!$D$5:$D$504,D330)=0,"Missing from statement",IF(NOT(COUNTIF($D$5:D330,D330)=1),"Repeat line",IF(F330=0,"Matched","Amount differs"))))</f>
        <v/>
      </c>
      <c r="H330" s="16">
        <f>IF(D330="","",IF(COUNTIF($D$5:$D$504,D330)&gt;1,"Appears "&amp;COUNTIF($D$5:$D$504,D330)&amp;" times",""))</f>
        <v/>
      </c>
    </row>
    <row r="331">
      <c r="A331" s="13" t="n"/>
      <c r="B331" s="14" t="n"/>
      <c r="C331" s="15" t="n"/>
      <c r="D331" s="16">
        <f>IF(A331="","",UPPER(SUBSTITUTE(SUBSTITUTE(SUBSTITUTE(TRIM(A331),"-","")," ",""),"#","")))</f>
        <v/>
      </c>
      <c r="E331" s="17">
        <f>IF(D331="","",SUMIFS(Statement!$C$5:$C$504,Statement!$D$5:$D$504,D331))</f>
        <v/>
      </c>
      <c r="F331" s="17">
        <f>IF(D331="","",IF(COUNTIF($D$5:D331,D331)=1,ROUND(SUMIFS($C$5:$C$504,$D$5:$D$504,D331)-E331,2),0))</f>
        <v/>
      </c>
      <c r="G331" s="16">
        <f>IF(D331="","",IF(COUNTIF(Statement!$D$5:$D$504,D331)=0,"Missing from statement",IF(NOT(COUNTIF($D$5:D331,D331)=1),"Repeat line",IF(F331=0,"Matched","Amount differs"))))</f>
        <v/>
      </c>
      <c r="H331" s="16">
        <f>IF(D331="","",IF(COUNTIF($D$5:$D$504,D331)&gt;1,"Appears "&amp;COUNTIF($D$5:$D$504,D331)&amp;" times",""))</f>
        <v/>
      </c>
    </row>
    <row r="332">
      <c r="A332" s="13" t="n"/>
      <c r="B332" s="14" t="n"/>
      <c r="C332" s="15" t="n"/>
      <c r="D332" s="16">
        <f>IF(A332="","",UPPER(SUBSTITUTE(SUBSTITUTE(SUBSTITUTE(TRIM(A332),"-","")," ",""),"#","")))</f>
        <v/>
      </c>
      <c r="E332" s="17">
        <f>IF(D332="","",SUMIFS(Statement!$C$5:$C$504,Statement!$D$5:$D$504,D332))</f>
        <v/>
      </c>
      <c r="F332" s="17">
        <f>IF(D332="","",IF(COUNTIF($D$5:D332,D332)=1,ROUND(SUMIFS($C$5:$C$504,$D$5:$D$504,D332)-E332,2),0))</f>
        <v/>
      </c>
      <c r="G332" s="16">
        <f>IF(D332="","",IF(COUNTIF(Statement!$D$5:$D$504,D332)=0,"Missing from statement",IF(NOT(COUNTIF($D$5:D332,D332)=1),"Repeat line",IF(F332=0,"Matched","Amount differs"))))</f>
        <v/>
      </c>
      <c r="H332" s="16">
        <f>IF(D332="","",IF(COUNTIF($D$5:$D$504,D332)&gt;1,"Appears "&amp;COUNTIF($D$5:$D$504,D332)&amp;" times",""))</f>
        <v/>
      </c>
    </row>
    <row r="333">
      <c r="A333" s="13" t="n"/>
      <c r="B333" s="14" t="n"/>
      <c r="C333" s="15" t="n"/>
      <c r="D333" s="16">
        <f>IF(A333="","",UPPER(SUBSTITUTE(SUBSTITUTE(SUBSTITUTE(TRIM(A333),"-","")," ",""),"#","")))</f>
        <v/>
      </c>
      <c r="E333" s="17">
        <f>IF(D333="","",SUMIFS(Statement!$C$5:$C$504,Statement!$D$5:$D$504,D333))</f>
        <v/>
      </c>
      <c r="F333" s="17">
        <f>IF(D333="","",IF(COUNTIF($D$5:D333,D333)=1,ROUND(SUMIFS($C$5:$C$504,$D$5:$D$504,D333)-E333,2),0))</f>
        <v/>
      </c>
      <c r="G333" s="16">
        <f>IF(D333="","",IF(COUNTIF(Statement!$D$5:$D$504,D333)=0,"Missing from statement",IF(NOT(COUNTIF($D$5:D333,D333)=1),"Repeat line",IF(F333=0,"Matched","Amount differs"))))</f>
        <v/>
      </c>
      <c r="H333" s="16">
        <f>IF(D333="","",IF(COUNTIF($D$5:$D$504,D333)&gt;1,"Appears "&amp;COUNTIF($D$5:$D$504,D333)&amp;" times",""))</f>
        <v/>
      </c>
    </row>
    <row r="334">
      <c r="A334" s="13" t="n"/>
      <c r="B334" s="14" t="n"/>
      <c r="C334" s="15" t="n"/>
      <c r="D334" s="16">
        <f>IF(A334="","",UPPER(SUBSTITUTE(SUBSTITUTE(SUBSTITUTE(TRIM(A334),"-","")," ",""),"#","")))</f>
        <v/>
      </c>
      <c r="E334" s="17">
        <f>IF(D334="","",SUMIFS(Statement!$C$5:$C$504,Statement!$D$5:$D$504,D334))</f>
        <v/>
      </c>
      <c r="F334" s="17">
        <f>IF(D334="","",IF(COUNTIF($D$5:D334,D334)=1,ROUND(SUMIFS($C$5:$C$504,$D$5:$D$504,D334)-E334,2),0))</f>
        <v/>
      </c>
      <c r="G334" s="16">
        <f>IF(D334="","",IF(COUNTIF(Statement!$D$5:$D$504,D334)=0,"Missing from statement",IF(NOT(COUNTIF($D$5:D334,D334)=1),"Repeat line",IF(F334=0,"Matched","Amount differs"))))</f>
        <v/>
      </c>
      <c r="H334" s="16">
        <f>IF(D334="","",IF(COUNTIF($D$5:$D$504,D334)&gt;1,"Appears "&amp;COUNTIF($D$5:$D$504,D334)&amp;" times",""))</f>
        <v/>
      </c>
    </row>
    <row r="335">
      <c r="A335" s="13" t="n"/>
      <c r="B335" s="14" t="n"/>
      <c r="C335" s="15" t="n"/>
      <c r="D335" s="16">
        <f>IF(A335="","",UPPER(SUBSTITUTE(SUBSTITUTE(SUBSTITUTE(TRIM(A335),"-","")," ",""),"#","")))</f>
        <v/>
      </c>
      <c r="E335" s="17">
        <f>IF(D335="","",SUMIFS(Statement!$C$5:$C$504,Statement!$D$5:$D$504,D335))</f>
        <v/>
      </c>
      <c r="F335" s="17">
        <f>IF(D335="","",IF(COUNTIF($D$5:D335,D335)=1,ROUND(SUMIFS($C$5:$C$504,$D$5:$D$504,D335)-E335,2),0))</f>
        <v/>
      </c>
      <c r="G335" s="16">
        <f>IF(D335="","",IF(COUNTIF(Statement!$D$5:$D$504,D335)=0,"Missing from statement",IF(NOT(COUNTIF($D$5:D335,D335)=1),"Repeat line",IF(F335=0,"Matched","Amount differs"))))</f>
        <v/>
      </c>
      <c r="H335" s="16">
        <f>IF(D335="","",IF(COUNTIF($D$5:$D$504,D335)&gt;1,"Appears "&amp;COUNTIF($D$5:$D$504,D335)&amp;" times",""))</f>
        <v/>
      </c>
    </row>
    <row r="336">
      <c r="A336" s="13" t="n"/>
      <c r="B336" s="14" t="n"/>
      <c r="C336" s="15" t="n"/>
      <c r="D336" s="16">
        <f>IF(A336="","",UPPER(SUBSTITUTE(SUBSTITUTE(SUBSTITUTE(TRIM(A336),"-","")," ",""),"#","")))</f>
        <v/>
      </c>
      <c r="E336" s="17">
        <f>IF(D336="","",SUMIFS(Statement!$C$5:$C$504,Statement!$D$5:$D$504,D336))</f>
        <v/>
      </c>
      <c r="F336" s="17">
        <f>IF(D336="","",IF(COUNTIF($D$5:D336,D336)=1,ROUND(SUMIFS($C$5:$C$504,$D$5:$D$504,D336)-E336,2),0))</f>
        <v/>
      </c>
      <c r="G336" s="16">
        <f>IF(D336="","",IF(COUNTIF(Statement!$D$5:$D$504,D336)=0,"Missing from statement",IF(NOT(COUNTIF($D$5:D336,D336)=1),"Repeat line",IF(F336=0,"Matched","Amount differs"))))</f>
        <v/>
      </c>
      <c r="H336" s="16">
        <f>IF(D336="","",IF(COUNTIF($D$5:$D$504,D336)&gt;1,"Appears "&amp;COUNTIF($D$5:$D$504,D336)&amp;" times",""))</f>
        <v/>
      </c>
    </row>
    <row r="337">
      <c r="A337" s="13" t="n"/>
      <c r="B337" s="14" t="n"/>
      <c r="C337" s="15" t="n"/>
      <c r="D337" s="16">
        <f>IF(A337="","",UPPER(SUBSTITUTE(SUBSTITUTE(SUBSTITUTE(TRIM(A337),"-","")," ",""),"#","")))</f>
        <v/>
      </c>
      <c r="E337" s="17">
        <f>IF(D337="","",SUMIFS(Statement!$C$5:$C$504,Statement!$D$5:$D$504,D337))</f>
        <v/>
      </c>
      <c r="F337" s="17">
        <f>IF(D337="","",IF(COUNTIF($D$5:D337,D337)=1,ROUND(SUMIFS($C$5:$C$504,$D$5:$D$504,D337)-E337,2),0))</f>
        <v/>
      </c>
      <c r="G337" s="16">
        <f>IF(D337="","",IF(COUNTIF(Statement!$D$5:$D$504,D337)=0,"Missing from statement",IF(NOT(COUNTIF($D$5:D337,D337)=1),"Repeat line",IF(F337=0,"Matched","Amount differs"))))</f>
        <v/>
      </c>
      <c r="H337" s="16">
        <f>IF(D337="","",IF(COUNTIF($D$5:$D$504,D337)&gt;1,"Appears "&amp;COUNTIF($D$5:$D$504,D337)&amp;" times",""))</f>
        <v/>
      </c>
    </row>
    <row r="338">
      <c r="A338" s="13" t="n"/>
      <c r="B338" s="14" t="n"/>
      <c r="C338" s="15" t="n"/>
      <c r="D338" s="16">
        <f>IF(A338="","",UPPER(SUBSTITUTE(SUBSTITUTE(SUBSTITUTE(TRIM(A338),"-","")," ",""),"#","")))</f>
        <v/>
      </c>
      <c r="E338" s="17">
        <f>IF(D338="","",SUMIFS(Statement!$C$5:$C$504,Statement!$D$5:$D$504,D338))</f>
        <v/>
      </c>
      <c r="F338" s="17">
        <f>IF(D338="","",IF(COUNTIF($D$5:D338,D338)=1,ROUND(SUMIFS($C$5:$C$504,$D$5:$D$504,D338)-E338,2),0))</f>
        <v/>
      </c>
      <c r="G338" s="16">
        <f>IF(D338="","",IF(COUNTIF(Statement!$D$5:$D$504,D338)=0,"Missing from statement",IF(NOT(COUNTIF($D$5:D338,D338)=1),"Repeat line",IF(F338=0,"Matched","Amount differs"))))</f>
        <v/>
      </c>
      <c r="H338" s="16">
        <f>IF(D338="","",IF(COUNTIF($D$5:$D$504,D338)&gt;1,"Appears "&amp;COUNTIF($D$5:$D$504,D338)&amp;" times",""))</f>
        <v/>
      </c>
    </row>
    <row r="339">
      <c r="A339" s="13" t="n"/>
      <c r="B339" s="14" t="n"/>
      <c r="C339" s="15" t="n"/>
      <c r="D339" s="16">
        <f>IF(A339="","",UPPER(SUBSTITUTE(SUBSTITUTE(SUBSTITUTE(TRIM(A339),"-","")," ",""),"#","")))</f>
        <v/>
      </c>
      <c r="E339" s="17">
        <f>IF(D339="","",SUMIFS(Statement!$C$5:$C$504,Statement!$D$5:$D$504,D339))</f>
        <v/>
      </c>
      <c r="F339" s="17">
        <f>IF(D339="","",IF(COUNTIF($D$5:D339,D339)=1,ROUND(SUMIFS($C$5:$C$504,$D$5:$D$504,D339)-E339,2),0))</f>
        <v/>
      </c>
      <c r="G339" s="16">
        <f>IF(D339="","",IF(COUNTIF(Statement!$D$5:$D$504,D339)=0,"Missing from statement",IF(NOT(COUNTIF($D$5:D339,D339)=1),"Repeat line",IF(F339=0,"Matched","Amount differs"))))</f>
        <v/>
      </c>
      <c r="H339" s="16">
        <f>IF(D339="","",IF(COUNTIF($D$5:$D$504,D339)&gt;1,"Appears "&amp;COUNTIF($D$5:$D$504,D339)&amp;" times",""))</f>
        <v/>
      </c>
    </row>
    <row r="340">
      <c r="A340" s="13" t="n"/>
      <c r="B340" s="14" t="n"/>
      <c r="C340" s="15" t="n"/>
      <c r="D340" s="16">
        <f>IF(A340="","",UPPER(SUBSTITUTE(SUBSTITUTE(SUBSTITUTE(TRIM(A340),"-","")," ",""),"#","")))</f>
        <v/>
      </c>
      <c r="E340" s="17">
        <f>IF(D340="","",SUMIFS(Statement!$C$5:$C$504,Statement!$D$5:$D$504,D340))</f>
        <v/>
      </c>
      <c r="F340" s="17">
        <f>IF(D340="","",IF(COUNTIF($D$5:D340,D340)=1,ROUND(SUMIFS($C$5:$C$504,$D$5:$D$504,D340)-E340,2),0))</f>
        <v/>
      </c>
      <c r="G340" s="16">
        <f>IF(D340="","",IF(COUNTIF(Statement!$D$5:$D$504,D340)=0,"Missing from statement",IF(NOT(COUNTIF($D$5:D340,D340)=1),"Repeat line",IF(F340=0,"Matched","Amount differs"))))</f>
        <v/>
      </c>
      <c r="H340" s="16">
        <f>IF(D340="","",IF(COUNTIF($D$5:$D$504,D340)&gt;1,"Appears "&amp;COUNTIF($D$5:$D$504,D340)&amp;" times",""))</f>
        <v/>
      </c>
    </row>
    <row r="341">
      <c r="A341" s="13" t="n"/>
      <c r="B341" s="14" t="n"/>
      <c r="C341" s="15" t="n"/>
      <c r="D341" s="16">
        <f>IF(A341="","",UPPER(SUBSTITUTE(SUBSTITUTE(SUBSTITUTE(TRIM(A341),"-","")," ",""),"#","")))</f>
        <v/>
      </c>
      <c r="E341" s="17">
        <f>IF(D341="","",SUMIFS(Statement!$C$5:$C$504,Statement!$D$5:$D$504,D341))</f>
        <v/>
      </c>
      <c r="F341" s="17">
        <f>IF(D341="","",IF(COUNTIF($D$5:D341,D341)=1,ROUND(SUMIFS($C$5:$C$504,$D$5:$D$504,D341)-E341,2),0))</f>
        <v/>
      </c>
      <c r="G341" s="16">
        <f>IF(D341="","",IF(COUNTIF(Statement!$D$5:$D$504,D341)=0,"Missing from statement",IF(NOT(COUNTIF($D$5:D341,D341)=1),"Repeat line",IF(F341=0,"Matched","Amount differs"))))</f>
        <v/>
      </c>
      <c r="H341" s="16">
        <f>IF(D341="","",IF(COUNTIF($D$5:$D$504,D341)&gt;1,"Appears "&amp;COUNTIF($D$5:$D$504,D341)&amp;" times",""))</f>
        <v/>
      </c>
    </row>
    <row r="342">
      <c r="A342" s="13" t="n"/>
      <c r="B342" s="14" t="n"/>
      <c r="C342" s="15" t="n"/>
      <c r="D342" s="16">
        <f>IF(A342="","",UPPER(SUBSTITUTE(SUBSTITUTE(SUBSTITUTE(TRIM(A342),"-","")," ",""),"#","")))</f>
        <v/>
      </c>
      <c r="E342" s="17">
        <f>IF(D342="","",SUMIFS(Statement!$C$5:$C$504,Statement!$D$5:$D$504,D342))</f>
        <v/>
      </c>
      <c r="F342" s="17">
        <f>IF(D342="","",IF(COUNTIF($D$5:D342,D342)=1,ROUND(SUMIFS($C$5:$C$504,$D$5:$D$504,D342)-E342,2),0))</f>
        <v/>
      </c>
      <c r="G342" s="16">
        <f>IF(D342="","",IF(COUNTIF(Statement!$D$5:$D$504,D342)=0,"Missing from statement",IF(NOT(COUNTIF($D$5:D342,D342)=1),"Repeat line",IF(F342=0,"Matched","Amount differs"))))</f>
        <v/>
      </c>
      <c r="H342" s="16">
        <f>IF(D342="","",IF(COUNTIF($D$5:$D$504,D342)&gt;1,"Appears "&amp;COUNTIF($D$5:$D$504,D342)&amp;" times",""))</f>
        <v/>
      </c>
    </row>
    <row r="343">
      <c r="A343" s="13" t="n"/>
      <c r="B343" s="14" t="n"/>
      <c r="C343" s="15" t="n"/>
      <c r="D343" s="16">
        <f>IF(A343="","",UPPER(SUBSTITUTE(SUBSTITUTE(SUBSTITUTE(TRIM(A343),"-","")," ",""),"#","")))</f>
        <v/>
      </c>
      <c r="E343" s="17">
        <f>IF(D343="","",SUMIFS(Statement!$C$5:$C$504,Statement!$D$5:$D$504,D343))</f>
        <v/>
      </c>
      <c r="F343" s="17">
        <f>IF(D343="","",IF(COUNTIF($D$5:D343,D343)=1,ROUND(SUMIFS($C$5:$C$504,$D$5:$D$504,D343)-E343,2),0))</f>
        <v/>
      </c>
      <c r="G343" s="16">
        <f>IF(D343="","",IF(COUNTIF(Statement!$D$5:$D$504,D343)=0,"Missing from statement",IF(NOT(COUNTIF($D$5:D343,D343)=1),"Repeat line",IF(F343=0,"Matched","Amount differs"))))</f>
        <v/>
      </c>
      <c r="H343" s="16">
        <f>IF(D343="","",IF(COUNTIF($D$5:$D$504,D343)&gt;1,"Appears "&amp;COUNTIF($D$5:$D$504,D343)&amp;" times",""))</f>
        <v/>
      </c>
    </row>
    <row r="344">
      <c r="A344" s="13" t="n"/>
      <c r="B344" s="14" t="n"/>
      <c r="C344" s="15" t="n"/>
      <c r="D344" s="16">
        <f>IF(A344="","",UPPER(SUBSTITUTE(SUBSTITUTE(SUBSTITUTE(TRIM(A344),"-","")," ",""),"#","")))</f>
        <v/>
      </c>
      <c r="E344" s="17">
        <f>IF(D344="","",SUMIFS(Statement!$C$5:$C$504,Statement!$D$5:$D$504,D344))</f>
        <v/>
      </c>
      <c r="F344" s="17">
        <f>IF(D344="","",IF(COUNTIF($D$5:D344,D344)=1,ROUND(SUMIFS($C$5:$C$504,$D$5:$D$504,D344)-E344,2),0))</f>
        <v/>
      </c>
      <c r="G344" s="16">
        <f>IF(D344="","",IF(COUNTIF(Statement!$D$5:$D$504,D344)=0,"Missing from statement",IF(NOT(COUNTIF($D$5:D344,D344)=1),"Repeat line",IF(F344=0,"Matched","Amount differs"))))</f>
        <v/>
      </c>
      <c r="H344" s="16">
        <f>IF(D344="","",IF(COUNTIF($D$5:$D$504,D344)&gt;1,"Appears "&amp;COUNTIF($D$5:$D$504,D344)&amp;" times",""))</f>
        <v/>
      </c>
    </row>
    <row r="345">
      <c r="A345" s="13" t="n"/>
      <c r="B345" s="14" t="n"/>
      <c r="C345" s="15" t="n"/>
      <c r="D345" s="16">
        <f>IF(A345="","",UPPER(SUBSTITUTE(SUBSTITUTE(SUBSTITUTE(TRIM(A345),"-","")," ",""),"#","")))</f>
        <v/>
      </c>
      <c r="E345" s="17">
        <f>IF(D345="","",SUMIFS(Statement!$C$5:$C$504,Statement!$D$5:$D$504,D345))</f>
        <v/>
      </c>
      <c r="F345" s="17">
        <f>IF(D345="","",IF(COUNTIF($D$5:D345,D345)=1,ROUND(SUMIFS($C$5:$C$504,$D$5:$D$504,D345)-E345,2),0))</f>
        <v/>
      </c>
      <c r="G345" s="16">
        <f>IF(D345="","",IF(COUNTIF(Statement!$D$5:$D$504,D345)=0,"Missing from statement",IF(NOT(COUNTIF($D$5:D345,D345)=1),"Repeat line",IF(F345=0,"Matched","Amount differs"))))</f>
        <v/>
      </c>
      <c r="H345" s="16">
        <f>IF(D345="","",IF(COUNTIF($D$5:$D$504,D345)&gt;1,"Appears "&amp;COUNTIF($D$5:$D$504,D345)&amp;" times",""))</f>
        <v/>
      </c>
    </row>
    <row r="346">
      <c r="A346" s="13" t="n"/>
      <c r="B346" s="14" t="n"/>
      <c r="C346" s="15" t="n"/>
      <c r="D346" s="16">
        <f>IF(A346="","",UPPER(SUBSTITUTE(SUBSTITUTE(SUBSTITUTE(TRIM(A346),"-","")," ",""),"#","")))</f>
        <v/>
      </c>
      <c r="E346" s="17">
        <f>IF(D346="","",SUMIFS(Statement!$C$5:$C$504,Statement!$D$5:$D$504,D346))</f>
        <v/>
      </c>
      <c r="F346" s="17">
        <f>IF(D346="","",IF(COUNTIF($D$5:D346,D346)=1,ROUND(SUMIFS($C$5:$C$504,$D$5:$D$504,D346)-E346,2),0))</f>
        <v/>
      </c>
      <c r="G346" s="16">
        <f>IF(D346="","",IF(COUNTIF(Statement!$D$5:$D$504,D346)=0,"Missing from statement",IF(NOT(COUNTIF($D$5:D346,D346)=1),"Repeat line",IF(F346=0,"Matched","Amount differs"))))</f>
        <v/>
      </c>
      <c r="H346" s="16">
        <f>IF(D346="","",IF(COUNTIF($D$5:$D$504,D346)&gt;1,"Appears "&amp;COUNTIF($D$5:$D$504,D346)&amp;" times",""))</f>
        <v/>
      </c>
    </row>
    <row r="347">
      <c r="A347" s="13" t="n"/>
      <c r="B347" s="14" t="n"/>
      <c r="C347" s="15" t="n"/>
      <c r="D347" s="16">
        <f>IF(A347="","",UPPER(SUBSTITUTE(SUBSTITUTE(SUBSTITUTE(TRIM(A347),"-","")," ",""),"#","")))</f>
        <v/>
      </c>
      <c r="E347" s="17">
        <f>IF(D347="","",SUMIFS(Statement!$C$5:$C$504,Statement!$D$5:$D$504,D347))</f>
        <v/>
      </c>
      <c r="F347" s="17">
        <f>IF(D347="","",IF(COUNTIF($D$5:D347,D347)=1,ROUND(SUMIFS($C$5:$C$504,$D$5:$D$504,D347)-E347,2),0))</f>
        <v/>
      </c>
      <c r="G347" s="16">
        <f>IF(D347="","",IF(COUNTIF(Statement!$D$5:$D$504,D347)=0,"Missing from statement",IF(NOT(COUNTIF($D$5:D347,D347)=1),"Repeat line",IF(F347=0,"Matched","Amount differs"))))</f>
        <v/>
      </c>
      <c r="H347" s="16">
        <f>IF(D347="","",IF(COUNTIF($D$5:$D$504,D347)&gt;1,"Appears "&amp;COUNTIF($D$5:$D$504,D347)&amp;" times",""))</f>
        <v/>
      </c>
    </row>
    <row r="348">
      <c r="A348" s="13" t="n"/>
      <c r="B348" s="14" t="n"/>
      <c r="C348" s="15" t="n"/>
      <c r="D348" s="16">
        <f>IF(A348="","",UPPER(SUBSTITUTE(SUBSTITUTE(SUBSTITUTE(TRIM(A348),"-","")," ",""),"#","")))</f>
        <v/>
      </c>
      <c r="E348" s="17">
        <f>IF(D348="","",SUMIFS(Statement!$C$5:$C$504,Statement!$D$5:$D$504,D348))</f>
        <v/>
      </c>
      <c r="F348" s="17">
        <f>IF(D348="","",IF(COUNTIF($D$5:D348,D348)=1,ROUND(SUMIFS($C$5:$C$504,$D$5:$D$504,D348)-E348,2),0))</f>
        <v/>
      </c>
      <c r="G348" s="16">
        <f>IF(D348="","",IF(COUNTIF(Statement!$D$5:$D$504,D348)=0,"Missing from statement",IF(NOT(COUNTIF($D$5:D348,D348)=1),"Repeat line",IF(F348=0,"Matched","Amount differs"))))</f>
        <v/>
      </c>
      <c r="H348" s="16">
        <f>IF(D348="","",IF(COUNTIF($D$5:$D$504,D348)&gt;1,"Appears "&amp;COUNTIF($D$5:$D$504,D348)&amp;" times",""))</f>
        <v/>
      </c>
    </row>
    <row r="349">
      <c r="A349" s="13" t="n"/>
      <c r="B349" s="14" t="n"/>
      <c r="C349" s="15" t="n"/>
      <c r="D349" s="16">
        <f>IF(A349="","",UPPER(SUBSTITUTE(SUBSTITUTE(SUBSTITUTE(TRIM(A349),"-","")," ",""),"#","")))</f>
        <v/>
      </c>
      <c r="E349" s="17">
        <f>IF(D349="","",SUMIFS(Statement!$C$5:$C$504,Statement!$D$5:$D$504,D349))</f>
        <v/>
      </c>
      <c r="F349" s="17">
        <f>IF(D349="","",IF(COUNTIF($D$5:D349,D349)=1,ROUND(SUMIFS($C$5:$C$504,$D$5:$D$504,D349)-E349,2),0))</f>
        <v/>
      </c>
      <c r="G349" s="16">
        <f>IF(D349="","",IF(COUNTIF(Statement!$D$5:$D$504,D349)=0,"Missing from statement",IF(NOT(COUNTIF($D$5:D349,D349)=1),"Repeat line",IF(F349=0,"Matched","Amount differs"))))</f>
        <v/>
      </c>
      <c r="H349" s="16">
        <f>IF(D349="","",IF(COUNTIF($D$5:$D$504,D349)&gt;1,"Appears "&amp;COUNTIF($D$5:$D$504,D349)&amp;" times",""))</f>
        <v/>
      </c>
    </row>
    <row r="350">
      <c r="A350" s="13" t="n"/>
      <c r="B350" s="14" t="n"/>
      <c r="C350" s="15" t="n"/>
      <c r="D350" s="16">
        <f>IF(A350="","",UPPER(SUBSTITUTE(SUBSTITUTE(SUBSTITUTE(TRIM(A350),"-","")," ",""),"#","")))</f>
        <v/>
      </c>
      <c r="E350" s="17">
        <f>IF(D350="","",SUMIFS(Statement!$C$5:$C$504,Statement!$D$5:$D$504,D350))</f>
        <v/>
      </c>
      <c r="F350" s="17">
        <f>IF(D350="","",IF(COUNTIF($D$5:D350,D350)=1,ROUND(SUMIFS($C$5:$C$504,$D$5:$D$504,D350)-E350,2),0))</f>
        <v/>
      </c>
      <c r="G350" s="16">
        <f>IF(D350="","",IF(COUNTIF(Statement!$D$5:$D$504,D350)=0,"Missing from statement",IF(NOT(COUNTIF($D$5:D350,D350)=1),"Repeat line",IF(F350=0,"Matched","Amount differs"))))</f>
        <v/>
      </c>
      <c r="H350" s="16">
        <f>IF(D350="","",IF(COUNTIF($D$5:$D$504,D350)&gt;1,"Appears "&amp;COUNTIF($D$5:$D$504,D350)&amp;" times",""))</f>
        <v/>
      </c>
    </row>
    <row r="351">
      <c r="A351" s="13" t="n"/>
      <c r="B351" s="14" t="n"/>
      <c r="C351" s="15" t="n"/>
      <c r="D351" s="16">
        <f>IF(A351="","",UPPER(SUBSTITUTE(SUBSTITUTE(SUBSTITUTE(TRIM(A351),"-","")," ",""),"#","")))</f>
        <v/>
      </c>
      <c r="E351" s="17">
        <f>IF(D351="","",SUMIFS(Statement!$C$5:$C$504,Statement!$D$5:$D$504,D351))</f>
        <v/>
      </c>
      <c r="F351" s="17">
        <f>IF(D351="","",IF(COUNTIF($D$5:D351,D351)=1,ROUND(SUMIFS($C$5:$C$504,$D$5:$D$504,D351)-E351,2),0))</f>
        <v/>
      </c>
      <c r="G351" s="16">
        <f>IF(D351="","",IF(COUNTIF(Statement!$D$5:$D$504,D351)=0,"Missing from statement",IF(NOT(COUNTIF($D$5:D351,D351)=1),"Repeat line",IF(F351=0,"Matched","Amount differs"))))</f>
        <v/>
      </c>
      <c r="H351" s="16">
        <f>IF(D351="","",IF(COUNTIF($D$5:$D$504,D351)&gt;1,"Appears "&amp;COUNTIF($D$5:$D$504,D351)&amp;" times",""))</f>
        <v/>
      </c>
    </row>
    <row r="352">
      <c r="A352" s="13" t="n"/>
      <c r="B352" s="14" t="n"/>
      <c r="C352" s="15" t="n"/>
      <c r="D352" s="16">
        <f>IF(A352="","",UPPER(SUBSTITUTE(SUBSTITUTE(SUBSTITUTE(TRIM(A352),"-","")," ",""),"#","")))</f>
        <v/>
      </c>
      <c r="E352" s="17">
        <f>IF(D352="","",SUMIFS(Statement!$C$5:$C$504,Statement!$D$5:$D$504,D352))</f>
        <v/>
      </c>
      <c r="F352" s="17">
        <f>IF(D352="","",IF(COUNTIF($D$5:D352,D352)=1,ROUND(SUMIFS($C$5:$C$504,$D$5:$D$504,D352)-E352,2),0))</f>
        <v/>
      </c>
      <c r="G352" s="16">
        <f>IF(D352="","",IF(COUNTIF(Statement!$D$5:$D$504,D352)=0,"Missing from statement",IF(NOT(COUNTIF($D$5:D352,D352)=1),"Repeat line",IF(F352=0,"Matched","Amount differs"))))</f>
        <v/>
      </c>
      <c r="H352" s="16">
        <f>IF(D352="","",IF(COUNTIF($D$5:$D$504,D352)&gt;1,"Appears "&amp;COUNTIF($D$5:$D$504,D352)&amp;" times",""))</f>
        <v/>
      </c>
    </row>
    <row r="353">
      <c r="A353" s="13" t="n"/>
      <c r="B353" s="14" t="n"/>
      <c r="C353" s="15" t="n"/>
      <c r="D353" s="16">
        <f>IF(A353="","",UPPER(SUBSTITUTE(SUBSTITUTE(SUBSTITUTE(TRIM(A353),"-","")," ",""),"#","")))</f>
        <v/>
      </c>
      <c r="E353" s="17">
        <f>IF(D353="","",SUMIFS(Statement!$C$5:$C$504,Statement!$D$5:$D$504,D353))</f>
        <v/>
      </c>
      <c r="F353" s="17">
        <f>IF(D353="","",IF(COUNTIF($D$5:D353,D353)=1,ROUND(SUMIFS($C$5:$C$504,$D$5:$D$504,D353)-E353,2),0))</f>
        <v/>
      </c>
      <c r="G353" s="16">
        <f>IF(D353="","",IF(COUNTIF(Statement!$D$5:$D$504,D353)=0,"Missing from statement",IF(NOT(COUNTIF($D$5:D353,D353)=1),"Repeat line",IF(F353=0,"Matched","Amount differs"))))</f>
        <v/>
      </c>
      <c r="H353" s="16">
        <f>IF(D353="","",IF(COUNTIF($D$5:$D$504,D353)&gt;1,"Appears "&amp;COUNTIF($D$5:$D$504,D353)&amp;" times",""))</f>
        <v/>
      </c>
    </row>
    <row r="354">
      <c r="A354" s="13" t="n"/>
      <c r="B354" s="14" t="n"/>
      <c r="C354" s="15" t="n"/>
      <c r="D354" s="16">
        <f>IF(A354="","",UPPER(SUBSTITUTE(SUBSTITUTE(SUBSTITUTE(TRIM(A354),"-","")," ",""),"#","")))</f>
        <v/>
      </c>
      <c r="E354" s="17">
        <f>IF(D354="","",SUMIFS(Statement!$C$5:$C$504,Statement!$D$5:$D$504,D354))</f>
        <v/>
      </c>
      <c r="F354" s="17">
        <f>IF(D354="","",IF(COUNTIF($D$5:D354,D354)=1,ROUND(SUMIFS($C$5:$C$504,$D$5:$D$504,D354)-E354,2),0))</f>
        <v/>
      </c>
      <c r="G354" s="16">
        <f>IF(D354="","",IF(COUNTIF(Statement!$D$5:$D$504,D354)=0,"Missing from statement",IF(NOT(COUNTIF($D$5:D354,D354)=1),"Repeat line",IF(F354=0,"Matched","Amount differs"))))</f>
        <v/>
      </c>
      <c r="H354" s="16">
        <f>IF(D354="","",IF(COUNTIF($D$5:$D$504,D354)&gt;1,"Appears "&amp;COUNTIF($D$5:$D$504,D354)&amp;" times",""))</f>
        <v/>
      </c>
    </row>
    <row r="355">
      <c r="A355" s="13" t="n"/>
      <c r="B355" s="14" t="n"/>
      <c r="C355" s="15" t="n"/>
      <c r="D355" s="16">
        <f>IF(A355="","",UPPER(SUBSTITUTE(SUBSTITUTE(SUBSTITUTE(TRIM(A355),"-","")," ",""),"#","")))</f>
        <v/>
      </c>
      <c r="E355" s="17">
        <f>IF(D355="","",SUMIFS(Statement!$C$5:$C$504,Statement!$D$5:$D$504,D355))</f>
        <v/>
      </c>
      <c r="F355" s="17">
        <f>IF(D355="","",IF(COUNTIF($D$5:D355,D355)=1,ROUND(SUMIFS($C$5:$C$504,$D$5:$D$504,D355)-E355,2),0))</f>
        <v/>
      </c>
      <c r="G355" s="16">
        <f>IF(D355="","",IF(COUNTIF(Statement!$D$5:$D$504,D355)=0,"Missing from statement",IF(NOT(COUNTIF($D$5:D355,D355)=1),"Repeat line",IF(F355=0,"Matched","Amount differs"))))</f>
        <v/>
      </c>
      <c r="H355" s="16">
        <f>IF(D355="","",IF(COUNTIF($D$5:$D$504,D355)&gt;1,"Appears "&amp;COUNTIF($D$5:$D$504,D355)&amp;" times",""))</f>
        <v/>
      </c>
    </row>
    <row r="356">
      <c r="A356" s="13" t="n"/>
      <c r="B356" s="14" t="n"/>
      <c r="C356" s="15" t="n"/>
      <c r="D356" s="16">
        <f>IF(A356="","",UPPER(SUBSTITUTE(SUBSTITUTE(SUBSTITUTE(TRIM(A356),"-","")," ",""),"#","")))</f>
        <v/>
      </c>
      <c r="E356" s="17">
        <f>IF(D356="","",SUMIFS(Statement!$C$5:$C$504,Statement!$D$5:$D$504,D356))</f>
        <v/>
      </c>
      <c r="F356" s="17">
        <f>IF(D356="","",IF(COUNTIF($D$5:D356,D356)=1,ROUND(SUMIFS($C$5:$C$504,$D$5:$D$504,D356)-E356,2),0))</f>
        <v/>
      </c>
      <c r="G356" s="16">
        <f>IF(D356="","",IF(COUNTIF(Statement!$D$5:$D$504,D356)=0,"Missing from statement",IF(NOT(COUNTIF($D$5:D356,D356)=1),"Repeat line",IF(F356=0,"Matched","Amount differs"))))</f>
        <v/>
      </c>
      <c r="H356" s="16">
        <f>IF(D356="","",IF(COUNTIF($D$5:$D$504,D356)&gt;1,"Appears "&amp;COUNTIF($D$5:$D$504,D356)&amp;" times",""))</f>
        <v/>
      </c>
    </row>
    <row r="357">
      <c r="A357" s="13" t="n"/>
      <c r="B357" s="14" t="n"/>
      <c r="C357" s="15" t="n"/>
      <c r="D357" s="16">
        <f>IF(A357="","",UPPER(SUBSTITUTE(SUBSTITUTE(SUBSTITUTE(TRIM(A357),"-","")," ",""),"#","")))</f>
        <v/>
      </c>
      <c r="E357" s="17">
        <f>IF(D357="","",SUMIFS(Statement!$C$5:$C$504,Statement!$D$5:$D$504,D357))</f>
        <v/>
      </c>
      <c r="F357" s="17">
        <f>IF(D357="","",IF(COUNTIF($D$5:D357,D357)=1,ROUND(SUMIFS($C$5:$C$504,$D$5:$D$504,D357)-E357,2),0))</f>
        <v/>
      </c>
      <c r="G357" s="16">
        <f>IF(D357="","",IF(COUNTIF(Statement!$D$5:$D$504,D357)=0,"Missing from statement",IF(NOT(COUNTIF($D$5:D357,D357)=1),"Repeat line",IF(F357=0,"Matched","Amount differs"))))</f>
        <v/>
      </c>
      <c r="H357" s="16">
        <f>IF(D357="","",IF(COUNTIF($D$5:$D$504,D357)&gt;1,"Appears "&amp;COUNTIF($D$5:$D$504,D357)&amp;" times",""))</f>
        <v/>
      </c>
    </row>
    <row r="358">
      <c r="A358" s="13" t="n"/>
      <c r="B358" s="14" t="n"/>
      <c r="C358" s="15" t="n"/>
      <c r="D358" s="16">
        <f>IF(A358="","",UPPER(SUBSTITUTE(SUBSTITUTE(SUBSTITUTE(TRIM(A358),"-","")," ",""),"#","")))</f>
        <v/>
      </c>
      <c r="E358" s="17">
        <f>IF(D358="","",SUMIFS(Statement!$C$5:$C$504,Statement!$D$5:$D$504,D358))</f>
        <v/>
      </c>
      <c r="F358" s="17">
        <f>IF(D358="","",IF(COUNTIF($D$5:D358,D358)=1,ROUND(SUMIFS($C$5:$C$504,$D$5:$D$504,D358)-E358,2),0))</f>
        <v/>
      </c>
      <c r="G358" s="16">
        <f>IF(D358="","",IF(COUNTIF(Statement!$D$5:$D$504,D358)=0,"Missing from statement",IF(NOT(COUNTIF($D$5:D358,D358)=1),"Repeat line",IF(F358=0,"Matched","Amount differs"))))</f>
        <v/>
      </c>
      <c r="H358" s="16">
        <f>IF(D358="","",IF(COUNTIF($D$5:$D$504,D358)&gt;1,"Appears "&amp;COUNTIF($D$5:$D$504,D358)&amp;" times",""))</f>
        <v/>
      </c>
    </row>
    <row r="359">
      <c r="A359" s="13" t="n"/>
      <c r="B359" s="14" t="n"/>
      <c r="C359" s="15" t="n"/>
      <c r="D359" s="16">
        <f>IF(A359="","",UPPER(SUBSTITUTE(SUBSTITUTE(SUBSTITUTE(TRIM(A359),"-","")," ",""),"#","")))</f>
        <v/>
      </c>
      <c r="E359" s="17">
        <f>IF(D359="","",SUMIFS(Statement!$C$5:$C$504,Statement!$D$5:$D$504,D359))</f>
        <v/>
      </c>
      <c r="F359" s="17">
        <f>IF(D359="","",IF(COUNTIF($D$5:D359,D359)=1,ROUND(SUMIFS($C$5:$C$504,$D$5:$D$504,D359)-E359,2),0))</f>
        <v/>
      </c>
      <c r="G359" s="16">
        <f>IF(D359="","",IF(COUNTIF(Statement!$D$5:$D$504,D359)=0,"Missing from statement",IF(NOT(COUNTIF($D$5:D359,D359)=1),"Repeat line",IF(F359=0,"Matched","Amount differs"))))</f>
        <v/>
      </c>
      <c r="H359" s="16">
        <f>IF(D359="","",IF(COUNTIF($D$5:$D$504,D359)&gt;1,"Appears "&amp;COUNTIF($D$5:$D$504,D359)&amp;" times",""))</f>
        <v/>
      </c>
    </row>
    <row r="360">
      <c r="A360" s="13" t="n"/>
      <c r="B360" s="14" t="n"/>
      <c r="C360" s="15" t="n"/>
      <c r="D360" s="16">
        <f>IF(A360="","",UPPER(SUBSTITUTE(SUBSTITUTE(SUBSTITUTE(TRIM(A360),"-","")," ",""),"#","")))</f>
        <v/>
      </c>
      <c r="E360" s="17">
        <f>IF(D360="","",SUMIFS(Statement!$C$5:$C$504,Statement!$D$5:$D$504,D360))</f>
        <v/>
      </c>
      <c r="F360" s="17">
        <f>IF(D360="","",IF(COUNTIF($D$5:D360,D360)=1,ROUND(SUMIFS($C$5:$C$504,$D$5:$D$504,D360)-E360,2),0))</f>
        <v/>
      </c>
      <c r="G360" s="16">
        <f>IF(D360="","",IF(COUNTIF(Statement!$D$5:$D$504,D360)=0,"Missing from statement",IF(NOT(COUNTIF($D$5:D360,D360)=1),"Repeat line",IF(F360=0,"Matched","Amount differs"))))</f>
        <v/>
      </c>
      <c r="H360" s="16">
        <f>IF(D360="","",IF(COUNTIF($D$5:$D$504,D360)&gt;1,"Appears "&amp;COUNTIF($D$5:$D$504,D360)&amp;" times",""))</f>
        <v/>
      </c>
    </row>
    <row r="361">
      <c r="A361" s="13" t="n"/>
      <c r="B361" s="14" t="n"/>
      <c r="C361" s="15" t="n"/>
      <c r="D361" s="16">
        <f>IF(A361="","",UPPER(SUBSTITUTE(SUBSTITUTE(SUBSTITUTE(TRIM(A361),"-","")," ",""),"#","")))</f>
        <v/>
      </c>
      <c r="E361" s="17">
        <f>IF(D361="","",SUMIFS(Statement!$C$5:$C$504,Statement!$D$5:$D$504,D361))</f>
        <v/>
      </c>
      <c r="F361" s="17">
        <f>IF(D361="","",IF(COUNTIF($D$5:D361,D361)=1,ROUND(SUMIFS($C$5:$C$504,$D$5:$D$504,D361)-E361,2),0))</f>
        <v/>
      </c>
      <c r="G361" s="16">
        <f>IF(D361="","",IF(COUNTIF(Statement!$D$5:$D$504,D361)=0,"Missing from statement",IF(NOT(COUNTIF($D$5:D361,D361)=1),"Repeat line",IF(F361=0,"Matched","Amount differs"))))</f>
        <v/>
      </c>
      <c r="H361" s="16">
        <f>IF(D361="","",IF(COUNTIF($D$5:$D$504,D361)&gt;1,"Appears "&amp;COUNTIF($D$5:$D$504,D361)&amp;" times",""))</f>
        <v/>
      </c>
    </row>
    <row r="362">
      <c r="A362" s="13" t="n"/>
      <c r="B362" s="14" t="n"/>
      <c r="C362" s="15" t="n"/>
      <c r="D362" s="16">
        <f>IF(A362="","",UPPER(SUBSTITUTE(SUBSTITUTE(SUBSTITUTE(TRIM(A362),"-","")," ",""),"#","")))</f>
        <v/>
      </c>
      <c r="E362" s="17">
        <f>IF(D362="","",SUMIFS(Statement!$C$5:$C$504,Statement!$D$5:$D$504,D362))</f>
        <v/>
      </c>
      <c r="F362" s="17">
        <f>IF(D362="","",IF(COUNTIF($D$5:D362,D362)=1,ROUND(SUMIFS($C$5:$C$504,$D$5:$D$504,D362)-E362,2),0))</f>
        <v/>
      </c>
      <c r="G362" s="16">
        <f>IF(D362="","",IF(COUNTIF(Statement!$D$5:$D$504,D362)=0,"Missing from statement",IF(NOT(COUNTIF($D$5:D362,D362)=1),"Repeat line",IF(F362=0,"Matched","Amount differs"))))</f>
        <v/>
      </c>
      <c r="H362" s="16">
        <f>IF(D362="","",IF(COUNTIF($D$5:$D$504,D362)&gt;1,"Appears "&amp;COUNTIF($D$5:$D$504,D362)&amp;" times",""))</f>
        <v/>
      </c>
    </row>
    <row r="363">
      <c r="A363" s="13" t="n"/>
      <c r="B363" s="14" t="n"/>
      <c r="C363" s="15" t="n"/>
      <c r="D363" s="16">
        <f>IF(A363="","",UPPER(SUBSTITUTE(SUBSTITUTE(SUBSTITUTE(TRIM(A363),"-","")," ",""),"#","")))</f>
        <v/>
      </c>
      <c r="E363" s="17">
        <f>IF(D363="","",SUMIFS(Statement!$C$5:$C$504,Statement!$D$5:$D$504,D363))</f>
        <v/>
      </c>
      <c r="F363" s="17">
        <f>IF(D363="","",IF(COUNTIF($D$5:D363,D363)=1,ROUND(SUMIFS($C$5:$C$504,$D$5:$D$504,D363)-E363,2),0))</f>
        <v/>
      </c>
      <c r="G363" s="16">
        <f>IF(D363="","",IF(COUNTIF(Statement!$D$5:$D$504,D363)=0,"Missing from statement",IF(NOT(COUNTIF($D$5:D363,D363)=1),"Repeat line",IF(F363=0,"Matched","Amount differs"))))</f>
        <v/>
      </c>
      <c r="H363" s="16">
        <f>IF(D363="","",IF(COUNTIF($D$5:$D$504,D363)&gt;1,"Appears "&amp;COUNTIF($D$5:$D$504,D363)&amp;" times",""))</f>
        <v/>
      </c>
    </row>
    <row r="364">
      <c r="A364" s="13" t="n"/>
      <c r="B364" s="14" t="n"/>
      <c r="C364" s="15" t="n"/>
      <c r="D364" s="16">
        <f>IF(A364="","",UPPER(SUBSTITUTE(SUBSTITUTE(SUBSTITUTE(TRIM(A364),"-","")," ",""),"#","")))</f>
        <v/>
      </c>
      <c r="E364" s="17">
        <f>IF(D364="","",SUMIFS(Statement!$C$5:$C$504,Statement!$D$5:$D$504,D364))</f>
        <v/>
      </c>
      <c r="F364" s="17">
        <f>IF(D364="","",IF(COUNTIF($D$5:D364,D364)=1,ROUND(SUMIFS($C$5:$C$504,$D$5:$D$504,D364)-E364,2),0))</f>
        <v/>
      </c>
      <c r="G364" s="16">
        <f>IF(D364="","",IF(COUNTIF(Statement!$D$5:$D$504,D364)=0,"Missing from statement",IF(NOT(COUNTIF($D$5:D364,D364)=1),"Repeat line",IF(F364=0,"Matched","Amount differs"))))</f>
        <v/>
      </c>
      <c r="H364" s="16">
        <f>IF(D364="","",IF(COUNTIF($D$5:$D$504,D364)&gt;1,"Appears "&amp;COUNTIF($D$5:$D$504,D364)&amp;" times",""))</f>
        <v/>
      </c>
    </row>
    <row r="365">
      <c r="A365" s="13" t="n"/>
      <c r="B365" s="14" t="n"/>
      <c r="C365" s="15" t="n"/>
      <c r="D365" s="16">
        <f>IF(A365="","",UPPER(SUBSTITUTE(SUBSTITUTE(SUBSTITUTE(TRIM(A365),"-","")," ",""),"#","")))</f>
        <v/>
      </c>
      <c r="E365" s="17">
        <f>IF(D365="","",SUMIFS(Statement!$C$5:$C$504,Statement!$D$5:$D$504,D365))</f>
        <v/>
      </c>
      <c r="F365" s="17">
        <f>IF(D365="","",IF(COUNTIF($D$5:D365,D365)=1,ROUND(SUMIFS($C$5:$C$504,$D$5:$D$504,D365)-E365,2),0))</f>
        <v/>
      </c>
      <c r="G365" s="16">
        <f>IF(D365="","",IF(COUNTIF(Statement!$D$5:$D$504,D365)=0,"Missing from statement",IF(NOT(COUNTIF($D$5:D365,D365)=1),"Repeat line",IF(F365=0,"Matched","Amount differs"))))</f>
        <v/>
      </c>
      <c r="H365" s="16">
        <f>IF(D365="","",IF(COUNTIF($D$5:$D$504,D365)&gt;1,"Appears "&amp;COUNTIF($D$5:$D$504,D365)&amp;" times",""))</f>
        <v/>
      </c>
    </row>
    <row r="366">
      <c r="A366" s="13" t="n"/>
      <c r="B366" s="14" t="n"/>
      <c r="C366" s="15" t="n"/>
      <c r="D366" s="16">
        <f>IF(A366="","",UPPER(SUBSTITUTE(SUBSTITUTE(SUBSTITUTE(TRIM(A366),"-","")," ",""),"#","")))</f>
        <v/>
      </c>
      <c r="E366" s="17">
        <f>IF(D366="","",SUMIFS(Statement!$C$5:$C$504,Statement!$D$5:$D$504,D366))</f>
        <v/>
      </c>
      <c r="F366" s="17">
        <f>IF(D366="","",IF(COUNTIF($D$5:D366,D366)=1,ROUND(SUMIFS($C$5:$C$504,$D$5:$D$504,D366)-E366,2),0))</f>
        <v/>
      </c>
      <c r="G366" s="16">
        <f>IF(D366="","",IF(COUNTIF(Statement!$D$5:$D$504,D366)=0,"Missing from statement",IF(NOT(COUNTIF($D$5:D366,D366)=1),"Repeat line",IF(F366=0,"Matched","Amount differs"))))</f>
        <v/>
      </c>
      <c r="H366" s="16">
        <f>IF(D366="","",IF(COUNTIF($D$5:$D$504,D366)&gt;1,"Appears "&amp;COUNTIF($D$5:$D$504,D366)&amp;" times",""))</f>
        <v/>
      </c>
    </row>
    <row r="367">
      <c r="A367" s="13" t="n"/>
      <c r="B367" s="14" t="n"/>
      <c r="C367" s="15" t="n"/>
      <c r="D367" s="16">
        <f>IF(A367="","",UPPER(SUBSTITUTE(SUBSTITUTE(SUBSTITUTE(TRIM(A367),"-","")," ",""),"#","")))</f>
        <v/>
      </c>
      <c r="E367" s="17">
        <f>IF(D367="","",SUMIFS(Statement!$C$5:$C$504,Statement!$D$5:$D$504,D367))</f>
        <v/>
      </c>
      <c r="F367" s="17">
        <f>IF(D367="","",IF(COUNTIF($D$5:D367,D367)=1,ROUND(SUMIFS($C$5:$C$504,$D$5:$D$504,D367)-E367,2),0))</f>
        <v/>
      </c>
      <c r="G367" s="16">
        <f>IF(D367="","",IF(COUNTIF(Statement!$D$5:$D$504,D367)=0,"Missing from statement",IF(NOT(COUNTIF($D$5:D367,D367)=1),"Repeat line",IF(F367=0,"Matched","Amount differs"))))</f>
        <v/>
      </c>
      <c r="H367" s="16">
        <f>IF(D367="","",IF(COUNTIF($D$5:$D$504,D367)&gt;1,"Appears "&amp;COUNTIF($D$5:$D$504,D367)&amp;" times",""))</f>
        <v/>
      </c>
    </row>
    <row r="368">
      <c r="A368" s="13" t="n"/>
      <c r="B368" s="14" t="n"/>
      <c r="C368" s="15" t="n"/>
      <c r="D368" s="16">
        <f>IF(A368="","",UPPER(SUBSTITUTE(SUBSTITUTE(SUBSTITUTE(TRIM(A368),"-","")," ",""),"#","")))</f>
        <v/>
      </c>
      <c r="E368" s="17">
        <f>IF(D368="","",SUMIFS(Statement!$C$5:$C$504,Statement!$D$5:$D$504,D368))</f>
        <v/>
      </c>
      <c r="F368" s="17">
        <f>IF(D368="","",IF(COUNTIF($D$5:D368,D368)=1,ROUND(SUMIFS($C$5:$C$504,$D$5:$D$504,D368)-E368,2),0))</f>
        <v/>
      </c>
      <c r="G368" s="16">
        <f>IF(D368="","",IF(COUNTIF(Statement!$D$5:$D$504,D368)=0,"Missing from statement",IF(NOT(COUNTIF($D$5:D368,D368)=1),"Repeat line",IF(F368=0,"Matched","Amount differs"))))</f>
        <v/>
      </c>
      <c r="H368" s="16">
        <f>IF(D368="","",IF(COUNTIF($D$5:$D$504,D368)&gt;1,"Appears "&amp;COUNTIF($D$5:$D$504,D368)&amp;" times",""))</f>
        <v/>
      </c>
    </row>
    <row r="369">
      <c r="A369" s="13" t="n"/>
      <c r="B369" s="14" t="n"/>
      <c r="C369" s="15" t="n"/>
      <c r="D369" s="16">
        <f>IF(A369="","",UPPER(SUBSTITUTE(SUBSTITUTE(SUBSTITUTE(TRIM(A369),"-","")," ",""),"#","")))</f>
        <v/>
      </c>
      <c r="E369" s="17">
        <f>IF(D369="","",SUMIFS(Statement!$C$5:$C$504,Statement!$D$5:$D$504,D369))</f>
        <v/>
      </c>
      <c r="F369" s="17">
        <f>IF(D369="","",IF(COUNTIF($D$5:D369,D369)=1,ROUND(SUMIFS($C$5:$C$504,$D$5:$D$504,D369)-E369,2),0))</f>
        <v/>
      </c>
      <c r="G369" s="16">
        <f>IF(D369="","",IF(COUNTIF(Statement!$D$5:$D$504,D369)=0,"Missing from statement",IF(NOT(COUNTIF($D$5:D369,D369)=1),"Repeat line",IF(F369=0,"Matched","Amount differs"))))</f>
        <v/>
      </c>
      <c r="H369" s="16">
        <f>IF(D369="","",IF(COUNTIF($D$5:$D$504,D369)&gt;1,"Appears "&amp;COUNTIF($D$5:$D$504,D369)&amp;" times",""))</f>
        <v/>
      </c>
    </row>
    <row r="370">
      <c r="A370" s="13" t="n"/>
      <c r="B370" s="14" t="n"/>
      <c r="C370" s="15" t="n"/>
      <c r="D370" s="16">
        <f>IF(A370="","",UPPER(SUBSTITUTE(SUBSTITUTE(SUBSTITUTE(TRIM(A370),"-","")," ",""),"#","")))</f>
        <v/>
      </c>
      <c r="E370" s="17">
        <f>IF(D370="","",SUMIFS(Statement!$C$5:$C$504,Statement!$D$5:$D$504,D370))</f>
        <v/>
      </c>
      <c r="F370" s="17">
        <f>IF(D370="","",IF(COUNTIF($D$5:D370,D370)=1,ROUND(SUMIFS($C$5:$C$504,$D$5:$D$504,D370)-E370,2),0))</f>
        <v/>
      </c>
      <c r="G370" s="16">
        <f>IF(D370="","",IF(COUNTIF(Statement!$D$5:$D$504,D370)=0,"Missing from statement",IF(NOT(COUNTIF($D$5:D370,D370)=1),"Repeat line",IF(F370=0,"Matched","Amount differs"))))</f>
        <v/>
      </c>
      <c r="H370" s="16">
        <f>IF(D370="","",IF(COUNTIF($D$5:$D$504,D370)&gt;1,"Appears "&amp;COUNTIF($D$5:$D$504,D370)&amp;" times",""))</f>
        <v/>
      </c>
    </row>
    <row r="371">
      <c r="A371" s="13" t="n"/>
      <c r="B371" s="14" t="n"/>
      <c r="C371" s="15" t="n"/>
      <c r="D371" s="16">
        <f>IF(A371="","",UPPER(SUBSTITUTE(SUBSTITUTE(SUBSTITUTE(TRIM(A371),"-","")," ",""),"#","")))</f>
        <v/>
      </c>
      <c r="E371" s="17">
        <f>IF(D371="","",SUMIFS(Statement!$C$5:$C$504,Statement!$D$5:$D$504,D371))</f>
        <v/>
      </c>
      <c r="F371" s="17">
        <f>IF(D371="","",IF(COUNTIF($D$5:D371,D371)=1,ROUND(SUMIFS($C$5:$C$504,$D$5:$D$504,D371)-E371,2),0))</f>
        <v/>
      </c>
      <c r="G371" s="16">
        <f>IF(D371="","",IF(COUNTIF(Statement!$D$5:$D$504,D371)=0,"Missing from statement",IF(NOT(COUNTIF($D$5:D371,D371)=1),"Repeat line",IF(F371=0,"Matched","Amount differs"))))</f>
        <v/>
      </c>
      <c r="H371" s="16">
        <f>IF(D371="","",IF(COUNTIF($D$5:$D$504,D371)&gt;1,"Appears "&amp;COUNTIF($D$5:$D$504,D371)&amp;" times",""))</f>
        <v/>
      </c>
    </row>
    <row r="372">
      <c r="A372" s="13" t="n"/>
      <c r="B372" s="14" t="n"/>
      <c r="C372" s="15" t="n"/>
      <c r="D372" s="16">
        <f>IF(A372="","",UPPER(SUBSTITUTE(SUBSTITUTE(SUBSTITUTE(TRIM(A372),"-","")," ",""),"#","")))</f>
        <v/>
      </c>
      <c r="E372" s="17">
        <f>IF(D372="","",SUMIFS(Statement!$C$5:$C$504,Statement!$D$5:$D$504,D372))</f>
        <v/>
      </c>
      <c r="F372" s="17">
        <f>IF(D372="","",IF(COUNTIF($D$5:D372,D372)=1,ROUND(SUMIFS($C$5:$C$504,$D$5:$D$504,D372)-E372,2),0))</f>
        <v/>
      </c>
      <c r="G372" s="16">
        <f>IF(D372="","",IF(COUNTIF(Statement!$D$5:$D$504,D372)=0,"Missing from statement",IF(NOT(COUNTIF($D$5:D372,D372)=1),"Repeat line",IF(F372=0,"Matched","Amount differs"))))</f>
        <v/>
      </c>
      <c r="H372" s="16">
        <f>IF(D372="","",IF(COUNTIF($D$5:$D$504,D372)&gt;1,"Appears "&amp;COUNTIF($D$5:$D$504,D372)&amp;" times",""))</f>
        <v/>
      </c>
    </row>
    <row r="373">
      <c r="A373" s="13" t="n"/>
      <c r="B373" s="14" t="n"/>
      <c r="C373" s="15" t="n"/>
      <c r="D373" s="16">
        <f>IF(A373="","",UPPER(SUBSTITUTE(SUBSTITUTE(SUBSTITUTE(TRIM(A373),"-","")," ",""),"#","")))</f>
        <v/>
      </c>
      <c r="E373" s="17">
        <f>IF(D373="","",SUMIFS(Statement!$C$5:$C$504,Statement!$D$5:$D$504,D373))</f>
        <v/>
      </c>
      <c r="F373" s="17">
        <f>IF(D373="","",IF(COUNTIF($D$5:D373,D373)=1,ROUND(SUMIFS($C$5:$C$504,$D$5:$D$504,D373)-E373,2),0))</f>
        <v/>
      </c>
      <c r="G373" s="16">
        <f>IF(D373="","",IF(COUNTIF(Statement!$D$5:$D$504,D373)=0,"Missing from statement",IF(NOT(COUNTIF($D$5:D373,D373)=1),"Repeat line",IF(F373=0,"Matched","Amount differs"))))</f>
        <v/>
      </c>
      <c r="H373" s="16">
        <f>IF(D373="","",IF(COUNTIF($D$5:$D$504,D373)&gt;1,"Appears "&amp;COUNTIF($D$5:$D$504,D373)&amp;" times",""))</f>
        <v/>
      </c>
    </row>
    <row r="374">
      <c r="A374" s="13" t="n"/>
      <c r="B374" s="14" t="n"/>
      <c r="C374" s="15" t="n"/>
      <c r="D374" s="16">
        <f>IF(A374="","",UPPER(SUBSTITUTE(SUBSTITUTE(SUBSTITUTE(TRIM(A374),"-","")," ",""),"#","")))</f>
        <v/>
      </c>
      <c r="E374" s="17">
        <f>IF(D374="","",SUMIFS(Statement!$C$5:$C$504,Statement!$D$5:$D$504,D374))</f>
        <v/>
      </c>
      <c r="F374" s="17">
        <f>IF(D374="","",IF(COUNTIF($D$5:D374,D374)=1,ROUND(SUMIFS($C$5:$C$504,$D$5:$D$504,D374)-E374,2),0))</f>
        <v/>
      </c>
      <c r="G374" s="16">
        <f>IF(D374="","",IF(COUNTIF(Statement!$D$5:$D$504,D374)=0,"Missing from statement",IF(NOT(COUNTIF($D$5:D374,D374)=1),"Repeat line",IF(F374=0,"Matched","Amount differs"))))</f>
        <v/>
      </c>
      <c r="H374" s="16">
        <f>IF(D374="","",IF(COUNTIF($D$5:$D$504,D374)&gt;1,"Appears "&amp;COUNTIF($D$5:$D$504,D374)&amp;" times",""))</f>
        <v/>
      </c>
    </row>
    <row r="375">
      <c r="A375" s="13" t="n"/>
      <c r="B375" s="14" t="n"/>
      <c r="C375" s="15" t="n"/>
      <c r="D375" s="16">
        <f>IF(A375="","",UPPER(SUBSTITUTE(SUBSTITUTE(SUBSTITUTE(TRIM(A375),"-","")," ",""),"#","")))</f>
        <v/>
      </c>
      <c r="E375" s="17">
        <f>IF(D375="","",SUMIFS(Statement!$C$5:$C$504,Statement!$D$5:$D$504,D375))</f>
        <v/>
      </c>
      <c r="F375" s="17">
        <f>IF(D375="","",IF(COUNTIF($D$5:D375,D375)=1,ROUND(SUMIFS($C$5:$C$504,$D$5:$D$504,D375)-E375,2),0))</f>
        <v/>
      </c>
      <c r="G375" s="16">
        <f>IF(D375="","",IF(COUNTIF(Statement!$D$5:$D$504,D375)=0,"Missing from statement",IF(NOT(COUNTIF($D$5:D375,D375)=1),"Repeat line",IF(F375=0,"Matched","Amount differs"))))</f>
        <v/>
      </c>
      <c r="H375" s="16">
        <f>IF(D375="","",IF(COUNTIF($D$5:$D$504,D375)&gt;1,"Appears "&amp;COUNTIF($D$5:$D$504,D375)&amp;" times",""))</f>
        <v/>
      </c>
    </row>
    <row r="376">
      <c r="A376" s="13" t="n"/>
      <c r="B376" s="14" t="n"/>
      <c r="C376" s="15" t="n"/>
      <c r="D376" s="16">
        <f>IF(A376="","",UPPER(SUBSTITUTE(SUBSTITUTE(SUBSTITUTE(TRIM(A376),"-","")," ",""),"#","")))</f>
        <v/>
      </c>
      <c r="E376" s="17">
        <f>IF(D376="","",SUMIFS(Statement!$C$5:$C$504,Statement!$D$5:$D$504,D376))</f>
        <v/>
      </c>
      <c r="F376" s="17">
        <f>IF(D376="","",IF(COUNTIF($D$5:D376,D376)=1,ROUND(SUMIFS($C$5:$C$504,$D$5:$D$504,D376)-E376,2),0))</f>
        <v/>
      </c>
      <c r="G376" s="16">
        <f>IF(D376="","",IF(COUNTIF(Statement!$D$5:$D$504,D376)=0,"Missing from statement",IF(NOT(COUNTIF($D$5:D376,D376)=1),"Repeat line",IF(F376=0,"Matched","Amount differs"))))</f>
        <v/>
      </c>
      <c r="H376" s="16">
        <f>IF(D376="","",IF(COUNTIF($D$5:$D$504,D376)&gt;1,"Appears "&amp;COUNTIF($D$5:$D$504,D376)&amp;" times",""))</f>
        <v/>
      </c>
    </row>
    <row r="377">
      <c r="A377" s="13" t="n"/>
      <c r="B377" s="14" t="n"/>
      <c r="C377" s="15" t="n"/>
      <c r="D377" s="16">
        <f>IF(A377="","",UPPER(SUBSTITUTE(SUBSTITUTE(SUBSTITUTE(TRIM(A377),"-","")," ",""),"#","")))</f>
        <v/>
      </c>
      <c r="E377" s="17">
        <f>IF(D377="","",SUMIFS(Statement!$C$5:$C$504,Statement!$D$5:$D$504,D377))</f>
        <v/>
      </c>
      <c r="F377" s="17">
        <f>IF(D377="","",IF(COUNTIF($D$5:D377,D377)=1,ROUND(SUMIFS($C$5:$C$504,$D$5:$D$504,D377)-E377,2),0))</f>
        <v/>
      </c>
      <c r="G377" s="16">
        <f>IF(D377="","",IF(COUNTIF(Statement!$D$5:$D$504,D377)=0,"Missing from statement",IF(NOT(COUNTIF($D$5:D377,D377)=1),"Repeat line",IF(F377=0,"Matched","Amount differs"))))</f>
        <v/>
      </c>
      <c r="H377" s="16">
        <f>IF(D377="","",IF(COUNTIF($D$5:$D$504,D377)&gt;1,"Appears "&amp;COUNTIF($D$5:$D$504,D377)&amp;" times",""))</f>
        <v/>
      </c>
    </row>
    <row r="378">
      <c r="A378" s="13" t="n"/>
      <c r="B378" s="14" t="n"/>
      <c r="C378" s="15" t="n"/>
      <c r="D378" s="16">
        <f>IF(A378="","",UPPER(SUBSTITUTE(SUBSTITUTE(SUBSTITUTE(TRIM(A378),"-","")," ",""),"#","")))</f>
        <v/>
      </c>
      <c r="E378" s="17">
        <f>IF(D378="","",SUMIFS(Statement!$C$5:$C$504,Statement!$D$5:$D$504,D378))</f>
        <v/>
      </c>
      <c r="F378" s="17">
        <f>IF(D378="","",IF(COUNTIF($D$5:D378,D378)=1,ROUND(SUMIFS($C$5:$C$504,$D$5:$D$504,D378)-E378,2),0))</f>
        <v/>
      </c>
      <c r="G378" s="16">
        <f>IF(D378="","",IF(COUNTIF(Statement!$D$5:$D$504,D378)=0,"Missing from statement",IF(NOT(COUNTIF($D$5:D378,D378)=1),"Repeat line",IF(F378=0,"Matched","Amount differs"))))</f>
        <v/>
      </c>
      <c r="H378" s="16">
        <f>IF(D378="","",IF(COUNTIF($D$5:$D$504,D378)&gt;1,"Appears "&amp;COUNTIF($D$5:$D$504,D378)&amp;" times",""))</f>
        <v/>
      </c>
    </row>
    <row r="379">
      <c r="A379" s="13" t="n"/>
      <c r="B379" s="14" t="n"/>
      <c r="C379" s="15" t="n"/>
      <c r="D379" s="16">
        <f>IF(A379="","",UPPER(SUBSTITUTE(SUBSTITUTE(SUBSTITUTE(TRIM(A379),"-","")," ",""),"#","")))</f>
        <v/>
      </c>
      <c r="E379" s="17">
        <f>IF(D379="","",SUMIFS(Statement!$C$5:$C$504,Statement!$D$5:$D$504,D379))</f>
        <v/>
      </c>
      <c r="F379" s="17">
        <f>IF(D379="","",IF(COUNTIF($D$5:D379,D379)=1,ROUND(SUMIFS($C$5:$C$504,$D$5:$D$504,D379)-E379,2),0))</f>
        <v/>
      </c>
      <c r="G379" s="16">
        <f>IF(D379="","",IF(COUNTIF(Statement!$D$5:$D$504,D379)=0,"Missing from statement",IF(NOT(COUNTIF($D$5:D379,D379)=1),"Repeat line",IF(F379=0,"Matched","Amount differs"))))</f>
        <v/>
      </c>
      <c r="H379" s="16">
        <f>IF(D379="","",IF(COUNTIF($D$5:$D$504,D379)&gt;1,"Appears "&amp;COUNTIF($D$5:$D$504,D379)&amp;" times",""))</f>
        <v/>
      </c>
    </row>
    <row r="380">
      <c r="A380" s="13" t="n"/>
      <c r="B380" s="14" t="n"/>
      <c r="C380" s="15" t="n"/>
      <c r="D380" s="16">
        <f>IF(A380="","",UPPER(SUBSTITUTE(SUBSTITUTE(SUBSTITUTE(TRIM(A380),"-","")," ",""),"#","")))</f>
        <v/>
      </c>
      <c r="E380" s="17">
        <f>IF(D380="","",SUMIFS(Statement!$C$5:$C$504,Statement!$D$5:$D$504,D380))</f>
        <v/>
      </c>
      <c r="F380" s="17">
        <f>IF(D380="","",IF(COUNTIF($D$5:D380,D380)=1,ROUND(SUMIFS($C$5:$C$504,$D$5:$D$504,D380)-E380,2),0))</f>
        <v/>
      </c>
      <c r="G380" s="16">
        <f>IF(D380="","",IF(COUNTIF(Statement!$D$5:$D$504,D380)=0,"Missing from statement",IF(NOT(COUNTIF($D$5:D380,D380)=1),"Repeat line",IF(F380=0,"Matched","Amount differs"))))</f>
        <v/>
      </c>
      <c r="H380" s="16">
        <f>IF(D380="","",IF(COUNTIF($D$5:$D$504,D380)&gt;1,"Appears "&amp;COUNTIF($D$5:$D$504,D380)&amp;" times",""))</f>
        <v/>
      </c>
    </row>
    <row r="381">
      <c r="A381" s="13" t="n"/>
      <c r="B381" s="14" t="n"/>
      <c r="C381" s="15" t="n"/>
      <c r="D381" s="16">
        <f>IF(A381="","",UPPER(SUBSTITUTE(SUBSTITUTE(SUBSTITUTE(TRIM(A381),"-","")," ",""),"#","")))</f>
        <v/>
      </c>
      <c r="E381" s="17">
        <f>IF(D381="","",SUMIFS(Statement!$C$5:$C$504,Statement!$D$5:$D$504,D381))</f>
        <v/>
      </c>
      <c r="F381" s="17">
        <f>IF(D381="","",IF(COUNTIF($D$5:D381,D381)=1,ROUND(SUMIFS($C$5:$C$504,$D$5:$D$504,D381)-E381,2),0))</f>
        <v/>
      </c>
      <c r="G381" s="16">
        <f>IF(D381="","",IF(COUNTIF(Statement!$D$5:$D$504,D381)=0,"Missing from statement",IF(NOT(COUNTIF($D$5:D381,D381)=1),"Repeat line",IF(F381=0,"Matched","Amount differs"))))</f>
        <v/>
      </c>
      <c r="H381" s="16">
        <f>IF(D381="","",IF(COUNTIF($D$5:$D$504,D381)&gt;1,"Appears "&amp;COUNTIF($D$5:$D$504,D381)&amp;" times",""))</f>
        <v/>
      </c>
    </row>
    <row r="382">
      <c r="A382" s="13" t="n"/>
      <c r="B382" s="14" t="n"/>
      <c r="C382" s="15" t="n"/>
      <c r="D382" s="16">
        <f>IF(A382="","",UPPER(SUBSTITUTE(SUBSTITUTE(SUBSTITUTE(TRIM(A382),"-","")," ",""),"#","")))</f>
        <v/>
      </c>
      <c r="E382" s="17">
        <f>IF(D382="","",SUMIFS(Statement!$C$5:$C$504,Statement!$D$5:$D$504,D382))</f>
        <v/>
      </c>
      <c r="F382" s="17">
        <f>IF(D382="","",IF(COUNTIF($D$5:D382,D382)=1,ROUND(SUMIFS($C$5:$C$504,$D$5:$D$504,D382)-E382,2),0))</f>
        <v/>
      </c>
      <c r="G382" s="16">
        <f>IF(D382="","",IF(COUNTIF(Statement!$D$5:$D$504,D382)=0,"Missing from statement",IF(NOT(COUNTIF($D$5:D382,D382)=1),"Repeat line",IF(F382=0,"Matched","Amount differs"))))</f>
        <v/>
      </c>
      <c r="H382" s="16">
        <f>IF(D382="","",IF(COUNTIF($D$5:$D$504,D382)&gt;1,"Appears "&amp;COUNTIF($D$5:$D$504,D382)&amp;" times",""))</f>
        <v/>
      </c>
    </row>
    <row r="383">
      <c r="A383" s="13" t="n"/>
      <c r="B383" s="14" t="n"/>
      <c r="C383" s="15" t="n"/>
      <c r="D383" s="16">
        <f>IF(A383="","",UPPER(SUBSTITUTE(SUBSTITUTE(SUBSTITUTE(TRIM(A383),"-","")," ",""),"#","")))</f>
        <v/>
      </c>
      <c r="E383" s="17">
        <f>IF(D383="","",SUMIFS(Statement!$C$5:$C$504,Statement!$D$5:$D$504,D383))</f>
        <v/>
      </c>
      <c r="F383" s="17">
        <f>IF(D383="","",IF(COUNTIF($D$5:D383,D383)=1,ROUND(SUMIFS($C$5:$C$504,$D$5:$D$504,D383)-E383,2),0))</f>
        <v/>
      </c>
      <c r="G383" s="16">
        <f>IF(D383="","",IF(COUNTIF(Statement!$D$5:$D$504,D383)=0,"Missing from statement",IF(NOT(COUNTIF($D$5:D383,D383)=1),"Repeat line",IF(F383=0,"Matched","Amount differs"))))</f>
        <v/>
      </c>
      <c r="H383" s="16">
        <f>IF(D383="","",IF(COUNTIF($D$5:$D$504,D383)&gt;1,"Appears "&amp;COUNTIF($D$5:$D$504,D383)&amp;" times",""))</f>
        <v/>
      </c>
    </row>
    <row r="384">
      <c r="A384" s="13" t="n"/>
      <c r="B384" s="14" t="n"/>
      <c r="C384" s="15" t="n"/>
      <c r="D384" s="16">
        <f>IF(A384="","",UPPER(SUBSTITUTE(SUBSTITUTE(SUBSTITUTE(TRIM(A384),"-","")," ",""),"#","")))</f>
        <v/>
      </c>
      <c r="E384" s="17">
        <f>IF(D384="","",SUMIFS(Statement!$C$5:$C$504,Statement!$D$5:$D$504,D384))</f>
        <v/>
      </c>
      <c r="F384" s="17">
        <f>IF(D384="","",IF(COUNTIF($D$5:D384,D384)=1,ROUND(SUMIFS($C$5:$C$504,$D$5:$D$504,D384)-E384,2),0))</f>
        <v/>
      </c>
      <c r="G384" s="16">
        <f>IF(D384="","",IF(COUNTIF(Statement!$D$5:$D$504,D384)=0,"Missing from statement",IF(NOT(COUNTIF($D$5:D384,D384)=1),"Repeat line",IF(F384=0,"Matched","Amount differs"))))</f>
        <v/>
      </c>
      <c r="H384" s="16">
        <f>IF(D384="","",IF(COUNTIF($D$5:$D$504,D384)&gt;1,"Appears "&amp;COUNTIF($D$5:$D$504,D384)&amp;" times",""))</f>
        <v/>
      </c>
    </row>
    <row r="385">
      <c r="A385" s="13" t="n"/>
      <c r="B385" s="14" t="n"/>
      <c r="C385" s="15" t="n"/>
      <c r="D385" s="16">
        <f>IF(A385="","",UPPER(SUBSTITUTE(SUBSTITUTE(SUBSTITUTE(TRIM(A385),"-","")," ",""),"#","")))</f>
        <v/>
      </c>
      <c r="E385" s="17">
        <f>IF(D385="","",SUMIFS(Statement!$C$5:$C$504,Statement!$D$5:$D$504,D385))</f>
        <v/>
      </c>
      <c r="F385" s="17">
        <f>IF(D385="","",IF(COUNTIF($D$5:D385,D385)=1,ROUND(SUMIFS($C$5:$C$504,$D$5:$D$504,D385)-E385,2),0))</f>
        <v/>
      </c>
      <c r="G385" s="16">
        <f>IF(D385="","",IF(COUNTIF(Statement!$D$5:$D$504,D385)=0,"Missing from statement",IF(NOT(COUNTIF($D$5:D385,D385)=1),"Repeat line",IF(F385=0,"Matched","Amount differs"))))</f>
        <v/>
      </c>
      <c r="H385" s="16">
        <f>IF(D385="","",IF(COUNTIF($D$5:$D$504,D385)&gt;1,"Appears "&amp;COUNTIF($D$5:$D$504,D385)&amp;" times",""))</f>
        <v/>
      </c>
    </row>
    <row r="386">
      <c r="A386" s="13" t="n"/>
      <c r="B386" s="14" t="n"/>
      <c r="C386" s="15" t="n"/>
      <c r="D386" s="16">
        <f>IF(A386="","",UPPER(SUBSTITUTE(SUBSTITUTE(SUBSTITUTE(TRIM(A386),"-","")," ",""),"#","")))</f>
        <v/>
      </c>
      <c r="E386" s="17">
        <f>IF(D386="","",SUMIFS(Statement!$C$5:$C$504,Statement!$D$5:$D$504,D386))</f>
        <v/>
      </c>
      <c r="F386" s="17">
        <f>IF(D386="","",IF(COUNTIF($D$5:D386,D386)=1,ROUND(SUMIFS($C$5:$C$504,$D$5:$D$504,D386)-E386,2),0))</f>
        <v/>
      </c>
      <c r="G386" s="16">
        <f>IF(D386="","",IF(COUNTIF(Statement!$D$5:$D$504,D386)=0,"Missing from statement",IF(NOT(COUNTIF($D$5:D386,D386)=1),"Repeat line",IF(F386=0,"Matched","Amount differs"))))</f>
        <v/>
      </c>
      <c r="H386" s="16">
        <f>IF(D386="","",IF(COUNTIF($D$5:$D$504,D386)&gt;1,"Appears "&amp;COUNTIF($D$5:$D$504,D386)&amp;" times",""))</f>
        <v/>
      </c>
    </row>
    <row r="387">
      <c r="A387" s="13" t="n"/>
      <c r="B387" s="14" t="n"/>
      <c r="C387" s="15" t="n"/>
      <c r="D387" s="16">
        <f>IF(A387="","",UPPER(SUBSTITUTE(SUBSTITUTE(SUBSTITUTE(TRIM(A387),"-","")," ",""),"#","")))</f>
        <v/>
      </c>
      <c r="E387" s="17">
        <f>IF(D387="","",SUMIFS(Statement!$C$5:$C$504,Statement!$D$5:$D$504,D387))</f>
        <v/>
      </c>
      <c r="F387" s="17">
        <f>IF(D387="","",IF(COUNTIF($D$5:D387,D387)=1,ROUND(SUMIFS($C$5:$C$504,$D$5:$D$504,D387)-E387,2),0))</f>
        <v/>
      </c>
      <c r="G387" s="16">
        <f>IF(D387="","",IF(COUNTIF(Statement!$D$5:$D$504,D387)=0,"Missing from statement",IF(NOT(COUNTIF($D$5:D387,D387)=1),"Repeat line",IF(F387=0,"Matched","Amount differs"))))</f>
        <v/>
      </c>
      <c r="H387" s="16">
        <f>IF(D387="","",IF(COUNTIF($D$5:$D$504,D387)&gt;1,"Appears "&amp;COUNTIF($D$5:$D$504,D387)&amp;" times",""))</f>
        <v/>
      </c>
    </row>
    <row r="388">
      <c r="A388" s="13" t="n"/>
      <c r="B388" s="14" t="n"/>
      <c r="C388" s="15" t="n"/>
      <c r="D388" s="16">
        <f>IF(A388="","",UPPER(SUBSTITUTE(SUBSTITUTE(SUBSTITUTE(TRIM(A388),"-","")," ",""),"#","")))</f>
        <v/>
      </c>
      <c r="E388" s="17">
        <f>IF(D388="","",SUMIFS(Statement!$C$5:$C$504,Statement!$D$5:$D$504,D388))</f>
        <v/>
      </c>
      <c r="F388" s="17">
        <f>IF(D388="","",IF(COUNTIF($D$5:D388,D388)=1,ROUND(SUMIFS($C$5:$C$504,$D$5:$D$504,D388)-E388,2),0))</f>
        <v/>
      </c>
      <c r="G388" s="16">
        <f>IF(D388="","",IF(COUNTIF(Statement!$D$5:$D$504,D388)=0,"Missing from statement",IF(NOT(COUNTIF($D$5:D388,D388)=1),"Repeat line",IF(F388=0,"Matched","Amount differs"))))</f>
        <v/>
      </c>
      <c r="H388" s="16">
        <f>IF(D388="","",IF(COUNTIF($D$5:$D$504,D388)&gt;1,"Appears "&amp;COUNTIF($D$5:$D$504,D388)&amp;" times",""))</f>
        <v/>
      </c>
    </row>
    <row r="389">
      <c r="A389" s="13" t="n"/>
      <c r="B389" s="14" t="n"/>
      <c r="C389" s="15" t="n"/>
      <c r="D389" s="16">
        <f>IF(A389="","",UPPER(SUBSTITUTE(SUBSTITUTE(SUBSTITUTE(TRIM(A389),"-","")," ",""),"#","")))</f>
        <v/>
      </c>
      <c r="E389" s="17">
        <f>IF(D389="","",SUMIFS(Statement!$C$5:$C$504,Statement!$D$5:$D$504,D389))</f>
        <v/>
      </c>
      <c r="F389" s="17">
        <f>IF(D389="","",IF(COUNTIF($D$5:D389,D389)=1,ROUND(SUMIFS($C$5:$C$504,$D$5:$D$504,D389)-E389,2),0))</f>
        <v/>
      </c>
      <c r="G389" s="16">
        <f>IF(D389="","",IF(COUNTIF(Statement!$D$5:$D$504,D389)=0,"Missing from statement",IF(NOT(COUNTIF($D$5:D389,D389)=1),"Repeat line",IF(F389=0,"Matched","Amount differs"))))</f>
        <v/>
      </c>
      <c r="H389" s="16">
        <f>IF(D389="","",IF(COUNTIF($D$5:$D$504,D389)&gt;1,"Appears "&amp;COUNTIF($D$5:$D$504,D389)&amp;" times",""))</f>
        <v/>
      </c>
    </row>
    <row r="390">
      <c r="A390" s="13" t="n"/>
      <c r="B390" s="14" t="n"/>
      <c r="C390" s="15" t="n"/>
      <c r="D390" s="16">
        <f>IF(A390="","",UPPER(SUBSTITUTE(SUBSTITUTE(SUBSTITUTE(TRIM(A390),"-","")," ",""),"#","")))</f>
        <v/>
      </c>
      <c r="E390" s="17">
        <f>IF(D390="","",SUMIFS(Statement!$C$5:$C$504,Statement!$D$5:$D$504,D390))</f>
        <v/>
      </c>
      <c r="F390" s="17">
        <f>IF(D390="","",IF(COUNTIF($D$5:D390,D390)=1,ROUND(SUMIFS($C$5:$C$504,$D$5:$D$504,D390)-E390,2),0))</f>
        <v/>
      </c>
      <c r="G390" s="16">
        <f>IF(D390="","",IF(COUNTIF(Statement!$D$5:$D$504,D390)=0,"Missing from statement",IF(NOT(COUNTIF($D$5:D390,D390)=1),"Repeat line",IF(F390=0,"Matched","Amount differs"))))</f>
        <v/>
      </c>
      <c r="H390" s="16">
        <f>IF(D390="","",IF(COUNTIF($D$5:$D$504,D390)&gt;1,"Appears "&amp;COUNTIF($D$5:$D$504,D390)&amp;" times",""))</f>
        <v/>
      </c>
    </row>
    <row r="391">
      <c r="A391" s="13" t="n"/>
      <c r="B391" s="14" t="n"/>
      <c r="C391" s="15" t="n"/>
      <c r="D391" s="16">
        <f>IF(A391="","",UPPER(SUBSTITUTE(SUBSTITUTE(SUBSTITUTE(TRIM(A391),"-","")," ",""),"#","")))</f>
        <v/>
      </c>
      <c r="E391" s="17">
        <f>IF(D391="","",SUMIFS(Statement!$C$5:$C$504,Statement!$D$5:$D$504,D391))</f>
        <v/>
      </c>
      <c r="F391" s="17">
        <f>IF(D391="","",IF(COUNTIF($D$5:D391,D391)=1,ROUND(SUMIFS($C$5:$C$504,$D$5:$D$504,D391)-E391,2),0))</f>
        <v/>
      </c>
      <c r="G391" s="16">
        <f>IF(D391="","",IF(COUNTIF(Statement!$D$5:$D$504,D391)=0,"Missing from statement",IF(NOT(COUNTIF($D$5:D391,D391)=1),"Repeat line",IF(F391=0,"Matched","Amount differs"))))</f>
        <v/>
      </c>
      <c r="H391" s="16">
        <f>IF(D391="","",IF(COUNTIF($D$5:$D$504,D391)&gt;1,"Appears "&amp;COUNTIF($D$5:$D$504,D391)&amp;" times",""))</f>
        <v/>
      </c>
    </row>
    <row r="392">
      <c r="A392" s="13" t="n"/>
      <c r="B392" s="14" t="n"/>
      <c r="C392" s="15" t="n"/>
      <c r="D392" s="16">
        <f>IF(A392="","",UPPER(SUBSTITUTE(SUBSTITUTE(SUBSTITUTE(TRIM(A392),"-","")," ",""),"#","")))</f>
        <v/>
      </c>
      <c r="E392" s="17">
        <f>IF(D392="","",SUMIFS(Statement!$C$5:$C$504,Statement!$D$5:$D$504,D392))</f>
        <v/>
      </c>
      <c r="F392" s="17">
        <f>IF(D392="","",IF(COUNTIF($D$5:D392,D392)=1,ROUND(SUMIFS($C$5:$C$504,$D$5:$D$504,D392)-E392,2),0))</f>
        <v/>
      </c>
      <c r="G392" s="16">
        <f>IF(D392="","",IF(COUNTIF(Statement!$D$5:$D$504,D392)=0,"Missing from statement",IF(NOT(COUNTIF($D$5:D392,D392)=1),"Repeat line",IF(F392=0,"Matched","Amount differs"))))</f>
        <v/>
      </c>
      <c r="H392" s="16">
        <f>IF(D392="","",IF(COUNTIF($D$5:$D$504,D392)&gt;1,"Appears "&amp;COUNTIF($D$5:$D$504,D392)&amp;" times",""))</f>
        <v/>
      </c>
    </row>
    <row r="393">
      <c r="A393" s="13" t="n"/>
      <c r="B393" s="14" t="n"/>
      <c r="C393" s="15" t="n"/>
      <c r="D393" s="16">
        <f>IF(A393="","",UPPER(SUBSTITUTE(SUBSTITUTE(SUBSTITUTE(TRIM(A393),"-","")," ",""),"#","")))</f>
        <v/>
      </c>
      <c r="E393" s="17">
        <f>IF(D393="","",SUMIFS(Statement!$C$5:$C$504,Statement!$D$5:$D$504,D393))</f>
        <v/>
      </c>
      <c r="F393" s="17">
        <f>IF(D393="","",IF(COUNTIF($D$5:D393,D393)=1,ROUND(SUMIFS($C$5:$C$504,$D$5:$D$504,D393)-E393,2),0))</f>
        <v/>
      </c>
      <c r="G393" s="16">
        <f>IF(D393="","",IF(COUNTIF(Statement!$D$5:$D$504,D393)=0,"Missing from statement",IF(NOT(COUNTIF($D$5:D393,D393)=1),"Repeat line",IF(F393=0,"Matched","Amount differs"))))</f>
        <v/>
      </c>
      <c r="H393" s="16">
        <f>IF(D393="","",IF(COUNTIF($D$5:$D$504,D393)&gt;1,"Appears "&amp;COUNTIF($D$5:$D$504,D393)&amp;" times",""))</f>
        <v/>
      </c>
    </row>
    <row r="394">
      <c r="A394" s="13" t="n"/>
      <c r="B394" s="14" t="n"/>
      <c r="C394" s="15" t="n"/>
      <c r="D394" s="16">
        <f>IF(A394="","",UPPER(SUBSTITUTE(SUBSTITUTE(SUBSTITUTE(TRIM(A394),"-","")," ",""),"#","")))</f>
        <v/>
      </c>
      <c r="E394" s="17">
        <f>IF(D394="","",SUMIFS(Statement!$C$5:$C$504,Statement!$D$5:$D$504,D394))</f>
        <v/>
      </c>
      <c r="F394" s="17">
        <f>IF(D394="","",IF(COUNTIF($D$5:D394,D394)=1,ROUND(SUMIFS($C$5:$C$504,$D$5:$D$504,D394)-E394,2),0))</f>
        <v/>
      </c>
      <c r="G394" s="16">
        <f>IF(D394="","",IF(COUNTIF(Statement!$D$5:$D$504,D394)=0,"Missing from statement",IF(NOT(COUNTIF($D$5:D394,D394)=1),"Repeat line",IF(F394=0,"Matched","Amount differs"))))</f>
        <v/>
      </c>
      <c r="H394" s="16">
        <f>IF(D394="","",IF(COUNTIF($D$5:$D$504,D394)&gt;1,"Appears "&amp;COUNTIF($D$5:$D$504,D394)&amp;" times",""))</f>
        <v/>
      </c>
    </row>
    <row r="395">
      <c r="A395" s="13" t="n"/>
      <c r="B395" s="14" t="n"/>
      <c r="C395" s="15" t="n"/>
      <c r="D395" s="16">
        <f>IF(A395="","",UPPER(SUBSTITUTE(SUBSTITUTE(SUBSTITUTE(TRIM(A395),"-","")," ",""),"#","")))</f>
        <v/>
      </c>
      <c r="E395" s="17">
        <f>IF(D395="","",SUMIFS(Statement!$C$5:$C$504,Statement!$D$5:$D$504,D395))</f>
        <v/>
      </c>
      <c r="F395" s="17">
        <f>IF(D395="","",IF(COUNTIF($D$5:D395,D395)=1,ROUND(SUMIFS($C$5:$C$504,$D$5:$D$504,D395)-E395,2),0))</f>
        <v/>
      </c>
      <c r="G395" s="16">
        <f>IF(D395="","",IF(COUNTIF(Statement!$D$5:$D$504,D395)=0,"Missing from statement",IF(NOT(COUNTIF($D$5:D395,D395)=1),"Repeat line",IF(F395=0,"Matched","Amount differs"))))</f>
        <v/>
      </c>
      <c r="H395" s="16">
        <f>IF(D395="","",IF(COUNTIF($D$5:$D$504,D395)&gt;1,"Appears "&amp;COUNTIF($D$5:$D$504,D395)&amp;" times",""))</f>
        <v/>
      </c>
    </row>
    <row r="396">
      <c r="A396" s="13" t="n"/>
      <c r="B396" s="14" t="n"/>
      <c r="C396" s="15" t="n"/>
      <c r="D396" s="16">
        <f>IF(A396="","",UPPER(SUBSTITUTE(SUBSTITUTE(SUBSTITUTE(TRIM(A396),"-","")," ",""),"#","")))</f>
        <v/>
      </c>
      <c r="E396" s="17">
        <f>IF(D396="","",SUMIFS(Statement!$C$5:$C$504,Statement!$D$5:$D$504,D396))</f>
        <v/>
      </c>
      <c r="F396" s="17">
        <f>IF(D396="","",IF(COUNTIF($D$5:D396,D396)=1,ROUND(SUMIFS($C$5:$C$504,$D$5:$D$504,D396)-E396,2),0))</f>
        <v/>
      </c>
      <c r="G396" s="16">
        <f>IF(D396="","",IF(COUNTIF(Statement!$D$5:$D$504,D396)=0,"Missing from statement",IF(NOT(COUNTIF($D$5:D396,D396)=1),"Repeat line",IF(F396=0,"Matched","Amount differs"))))</f>
        <v/>
      </c>
      <c r="H396" s="16">
        <f>IF(D396="","",IF(COUNTIF($D$5:$D$504,D396)&gt;1,"Appears "&amp;COUNTIF($D$5:$D$504,D396)&amp;" times",""))</f>
        <v/>
      </c>
    </row>
    <row r="397">
      <c r="A397" s="13" t="n"/>
      <c r="B397" s="14" t="n"/>
      <c r="C397" s="15" t="n"/>
      <c r="D397" s="16">
        <f>IF(A397="","",UPPER(SUBSTITUTE(SUBSTITUTE(SUBSTITUTE(TRIM(A397),"-","")," ",""),"#","")))</f>
        <v/>
      </c>
      <c r="E397" s="17">
        <f>IF(D397="","",SUMIFS(Statement!$C$5:$C$504,Statement!$D$5:$D$504,D397))</f>
        <v/>
      </c>
      <c r="F397" s="17">
        <f>IF(D397="","",IF(COUNTIF($D$5:D397,D397)=1,ROUND(SUMIFS($C$5:$C$504,$D$5:$D$504,D397)-E397,2),0))</f>
        <v/>
      </c>
      <c r="G397" s="16">
        <f>IF(D397="","",IF(COUNTIF(Statement!$D$5:$D$504,D397)=0,"Missing from statement",IF(NOT(COUNTIF($D$5:D397,D397)=1),"Repeat line",IF(F397=0,"Matched","Amount differs"))))</f>
        <v/>
      </c>
      <c r="H397" s="16">
        <f>IF(D397="","",IF(COUNTIF($D$5:$D$504,D397)&gt;1,"Appears "&amp;COUNTIF($D$5:$D$504,D397)&amp;" times",""))</f>
        <v/>
      </c>
    </row>
    <row r="398">
      <c r="A398" s="13" t="n"/>
      <c r="B398" s="14" t="n"/>
      <c r="C398" s="15" t="n"/>
      <c r="D398" s="16">
        <f>IF(A398="","",UPPER(SUBSTITUTE(SUBSTITUTE(SUBSTITUTE(TRIM(A398),"-","")," ",""),"#","")))</f>
        <v/>
      </c>
      <c r="E398" s="17">
        <f>IF(D398="","",SUMIFS(Statement!$C$5:$C$504,Statement!$D$5:$D$504,D398))</f>
        <v/>
      </c>
      <c r="F398" s="17">
        <f>IF(D398="","",IF(COUNTIF($D$5:D398,D398)=1,ROUND(SUMIFS($C$5:$C$504,$D$5:$D$504,D398)-E398,2),0))</f>
        <v/>
      </c>
      <c r="G398" s="16">
        <f>IF(D398="","",IF(COUNTIF(Statement!$D$5:$D$504,D398)=0,"Missing from statement",IF(NOT(COUNTIF($D$5:D398,D398)=1),"Repeat line",IF(F398=0,"Matched","Amount differs"))))</f>
        <v/>
      </c>
      <c r="H398" s="16">
        <f>IF(D398="","",IF(COUNTIF($D$5:$D$504,D398)&gt;1,"Appears "&amp;COUNTIF($D$5:$D$504,D398)&amp;" times",""))</f>
        <v/>
      </c>
    </row>
    <row r="399">
      <c r="A399" s="13" t="n"/>
      <c r="B399" s="14" t="n"/>
      <c r="C399" s="15" t="n"/>
      <c r="D399" s="16">
        <f>IF(A399="","",UPPER(SUBSTITUTE(SUBSTITUTE(SUBSTITUTE(TRIM(A399),"-","")," ",""),"#","")))</f>
        <v/>
      </c>
      <c r="E399" s="17">
        <f>IF(D399="","",SUMIFS(Statement!$C$5:$C$504,Statement!$D$5:$D$504,D399))</f>
        <v/>
      </c>
      <c r="F399" s="17">
        <f>IF(D399="","",IF(COUNTIF($D$5:D399,D399)=1,ROUND(SUMIFS($C$5:$C$504,$D$5:$D$504,D399)-E399,2),0))</f>
        <v/>
      </c>
      <c r="G399" s="16">
        <f>IF(D399="","",IF(COUNTIF(Statement!$D$5:$D$504,D399)=0,"Missing from statement",IF(NOT(COUNTIF($D$5:D399,D399)=1),"Repeat line",IF(F399=0,"Matched","Amount differs"))))</f>
        <v/>
      </c>
      <c r="H399" s="16">
        <f>IF(D399="","",IF(COUNTIF($D$5:$D$504,D399)&gt;1,"Appears "&amp;COUNTIF($D$5:$D$504,D399)&amp;" times",""))</f>
        <v/>
      </c>
    </row>
    <row r="400">
      <c r="A400" s="13" t="n"/>
      <c r="B400" s="14" t="n"/>
      <c r="C400" s="15" t="n"/>
      <c r="D400" s="16">
        <f>IF(A400="","",UPPER(SUBSTITUTE(SUBSTITUTE(SUBSTITUTE(TRIM(A400),"-","")," ",""),"#","")))</f>
        <v/>
      </c>
      <c r="E400" s="17">
        <f>IF(D400="","",SUMIFS(Statement!$C$5:$C$504,Statement!$D$5:$D$504,D400))</f>
        <v/>
      </c>
      <c r="F400" s="17">
        <f>IF(D400="","",IF(COUNTIF($D$5:D400,D400)=1,ROUND(SUMIFS($C$5:$C$504,$D$5:$D$504,D400)-E400,2),0))</f>
        <v/>
      </c>
      <c r="G400" s="16">
        <f>IF(D400="","",IF(COUNTIF(Statement!$D$5:$D$504,D400)=0,"Missing from statement",IF(NOT(COUNTIF($D$5:D400,D400)=1),"Repeat line",IF(F400=0,"Matched","Amount differs"))))</f>
        <v/>
      </c>
      <c r="H400" s="16">
        <f>IF(D400="","",IF(COUNTIF($D$5:$D$504,D400)&gt;1,"Appears "&amp;COUNTIF($D$5:$D$504,D400)&amp;" times",""))</f>
        <v/>
      </c>
    </row>
    <row r="401">
      <c r="A401" s="13" t="n"/>
      <c r="B401" s="14" t="n"/>
      <c r="C401" s="15" t="n"/>
      <c r="D401" s="16">
        <f>IF(A401="","",UPPER(SUBSTITUTE(SUBSTITUTE(SUBSTITUTE(TRIM(A401),"-","")," ",""),"#","")))</f>
        <v/>
      </c>
      <c r="E401" s="17">
        <f>IF(D401="","",SUMIFS(Statement!$C$5:$C$504,Statement!$D$5:$D$504,D401))</f>
        <v/>
      </c>
      <c r="F401" s="17">
        <f>IF(D401="","",IF(COUNTIF($D$5:D401,D401)=1,ROUND(SUMIFS($C$5:$C$504,$D$5:$D$504,D401)-E401,2),0))</f>
        <v/>
      </c>
      <c r="G401" s="16">
        <f>IF(D401="","",IF(COUNTIF(Statement!$D$5:$D$504,D401)=0,"Missing from statement",IF(NOT(COUNTIF($D$5:D401,D401)=1),"Repeat line",IF(F401=0,"Matched","Amount differs"))))</f>
        <v/>
      </c>
      <c r="H401" s="16">
        <f>IF(D401="","",IF(COUNTIF($D$5:$D$504,D401)&gt;1,"Appears "&amp;COUNTIF($D$5:$D$504,D401)&amp;" times",""))</f>
        <v/>
      </c>
    </row>
    <row r="402">
      <c r="A402" s="13" t="n"/>
      <c r="B402" s="14" t="n"/>
      <c r="C402" s="15" t="n"/>
      <c r="D402" s="16">
        <f>IF(A402="","",UPPER(SUBSTITUTE(SUBSTITUTE(SUBSTITUTE(TRIM(A402),"-","")," ",""),"#","")))</f>
        <v/>
      </c>
      <c r="E402" s="17">
        <f>IF(D402="","",SUMIFS(Statement!$C$5:$C$504,Statement!$D$5:$D$504,D402))</f>
        <v/>
      </c>
      <c r="F402" s="17">
        <f>IF(D402="","",IF(COUNTIF($D$5:D402,D402)=1,ROUND(SUMIFS($C$5:$C$504,$D$5:$D$504,D402)-E402,2),0))</f>
        <v/>
      </c>
      <c r="G402" s="16">
        <f>IF(D402="","",IF(COUNTIF(Statement!$D$5:$D$504,D402)=0,"Missing from statement",IF(NOT(COUNTIF($D$5:D402,D402)=1),"Repeat line",IF(F402=0,"Matched","Amount differs"))))</f>
        <v/>
      </c>
      <c r="H402" s="16">
        <f>IF(D402="","",IF(COUNTIF($D$5:$D$504,D402)&gt;1,"Appears "&amp;COUNTIF($D$5:$D$504,D402)&amp;" times",""))</f>
        <v/>
      </c>
    </row>
    <row r="403">
      <c r="A403" s="13" t="n"/>
      <c r="B403" s="14" t="n"/>
      <c r="C403" s="15" t="n"/>
      <c r="D403" s="16">
        <f>IF(A403="","",UPPER(SUBSTITUTE(SUBSTITUTE(SUBSTITUTE(TRIM(A403),"-","")," ",""),"#","")))</f>
        <v/>
      </c>
      <c r="E403" s="17">
        <f>IF(D403="","",SUMIFS(Statement!$C$5:$C$504,Statement!$D$5:$D$504,D403))</f>
        <v/>
      </c>
      <c r="F403" s="17">
        <f>IF(D403="","",IF(COUNTIF($D$5:D403,D403)=1,ROUND(SUMIFS($C$5:$C$504,$D$5:$D$504,D403)-E403,2),0))</f>
        <v/>
      </c>
      <c r="G403" s="16">
        <f>IF(D403="","",IF(COUNTIF(Statement!$D$5:$D$504,D403)=0,"Missing from statement",IF(NOT(COUNTIF($D$5:D403,D403)=1),"Repeat line",IF(F403=0,"Matched","Amount differs"))))</f>
        <v/>
      </c>
      <c r="H403" s="16">
        <f>IF(D403="","",IF(COUNTIF($D$5:$D$504,D403)&gt;1,"Appears "&amp;COUNTIF($D$5:$D$504,D403)&amp;" times",""))</f>
        <v/>
      </c>
    </row>
    <row r="404">
      <c r="A404" s="13" t="n"/>
      <c r="B404" s="14" t="n"/>
      <c r="C404" s="15" t="n"/>
      <c r="D404" s="16">
        <f>IF(A404="","",UPPER(SUBSTITUTE(SUBSTITUTE(SUBSTITUTE(TRIM(A404),"-","")," ",""),"#","")))</f>
        <v/>
      </c>
      <c r="E404" s="17">
        <f>IF(D404="","",SUMIFS(Statement!$C$5:$C$504,Statement!$D$5:$D$504,D404))</f>
        <v/>
      </c>
      <c r="F404" s="17">
        <f>IF(D404="","",IF(COUNTIF($D$5:D404,D404)=1,ROUND(SUMIFS($C$5:$C$504,$D$5:$D$504,D404)-E404,2),0))</f>
        <v/>
      </c>
      <c r="G404" s="16">
        <f>IF(D404="","",IF(COUNTIF(Statement!$D$5:$D$504,D404)=0,"Missing from statement",IF(NOT(COUNTIF($D$5:D404,D404)=1),"Repeat line",IF(F404=0,"Matched","Amount differs"))))</f>
        <v/>
      </c>
      <c r="H404" s="16">
        <f>IF(D404="","",IF(COUNTIF($D$5:$D$504,D404)&gt;1,"Appears "&amp;COUNTIF($D$5:$D$504,D404)&amp;" times",""))</f>
        <v/>
      </c>
    </row>
    <row r="405">
      <c r="A405" s="13" t="n"/>
      <c r="B405" s="14" t="n"/>
      <c r="C405" s="15" t="n"/>
      <c r="D405" s="16">
        <f>IF(A405="","",UPPER(SUBSTITUTE(SUBSTITUTE(SUBSTITUTE(TRIM(A405),"-","")," ",""),"#","")))</f>
        <v/>
      </c>
      <c r="E405" s="17">
        <f>IF(D405="","",SUMIFS(Statement!$C$5:$C$504,Statement!$D$5:$D$504,D405))</f>
        <v/>
      </c>
      <c r="F405" s="17">
        <f>IF(D405="","",IF(COUNTIF($D$5:D405,D405)=1,ROUND(SUMIFS($C$5:$C$504,$D$5:$D$504,D405)-E405,2),0))</f>
        <v/>
      </c>
      <c r="G405" s="16">
        <f>IF(D405="","",IF(COUNTIF(Statement!$D$5:$D$504,D405)=0,"Missing from statement",IF(NOT(COUNTIF($D$5:D405,D405)=1),"Repeat line",IF(F405=0,"Matched","Amount differs"))))</f>
        <v/>
      </c>
      <c r="H405" s="16">
        <f>IF(D405="","",IF(COUNTIF($D$5:$D$504,D405)&gt;1,"Appears "&amp;COUNTIF($D$5:$D$504,D405)&amp;" times",""))</f>
        <v/>
      </c>
    </row>
    <row r="406">
      <c r="A406" s="13" t="n"/>
      <c r="B406" s="14" t="n"/>
      <c r="C406" s="15" t="n"/>
      <c r="D406" s="16">
        <f>IF(A406="","",UPPER(SUBSTITUTE(SUBSTITUTE(SUBSTITUTE(TRIM(A406),"-","")," ",""),"#","")))</f>
        <v/>
      </c>
      <c r="E406" s="17">
        <f>IF(D406="","",SUMIFS(Statement!$C$5:$C$504,Statement!$D$5:$D$504,D406))</f>
        <v/>
      </c>
      <c r="F406" s="17">
        <f>IF(D406="","",IF(COUNTIF($D$5:D406,D406)=1,ROUND(SUMIFS($C$5:$C$504,$D$5:$D$504,D406)-E406,2),0))</f>
        <v/>
      </c>
      <c r="G406" s="16">
        <f>IF(D406="","",IF(COUNTIF(Statement!$D$5:$D$504,D406)=0,"Missing from statement",IF(NOT(COUNTIF($D$5:D406,D406)=1),"Repeat line",IF(F406=0,"Matched","Amount differs"))))</f>
        <v/>
      </c>
      <c r="H406" s="16">
        <f>IF(D406="","",IF(COUNTIF($D$5:$D$504,D406)&gt;1,"Appears "&amp;COUNTIF($D$5:$D$504,D406)&amp;" times",""))</f>
        <v/>
      </c>
    </row>
    <row r="407">
      <c r="A407" s="13" t="n"/>
      <c r="B407" s="14" t="n"/>
      <c r="C407" s="15" t="n"/>
      <c r="D407" s="16">
        <f>IF(A407="","",UPPER(SUBSTITUTE(SUBSTITUTE(SUBSTITUTE(TRIM(A407),"-","")," ",""),"#","")))</f>
        <v/>
      </c>
      <c r="E407" s="17">
        <f>IF(D407="","",SUMIFS(Statement!$C$5:$C$504,Statement!$D$5:$D$504,D407))</f>
        <v/>
      </c>
      <c r="F407" s="17">
        <f>IF(D407="","",IF(COUNTIF($D$5:D407,D407)=1,ROUND(SUMIFS($C$5:$C$504,$D$5:$D$504,D407)-E407,2),0))</f>
        <v/>
      </c>
      <c r="G407" s="16">
        <f>IF(D407="","",IF(COUNTIF(Statement!$D$5:$D$504,D407)=0,"Missing from statement",IF(NOT(COUNTIF($D$5:D407,D407)=1),"Repeat line",IF(F407=0,"Matched","Amount differs"))))</f>
        <v/>
      </c>
      <c r="H407" s="16">
        <f>IF(D407="","",IF(COUNTIF($D$5:$D$504,D407)&gt;1,"Appears "&amp;COUNTIF($D$5:$D$504,D407)&amp;" times",""))</f>
        <v/>
      </c>
    </row>
    <row r="408">
      <c r="A408" s="13" t="n"/>
      <c r="B408" s="14" t="n"/>
      <c r="C408" s="15" t="n"/>
      <c r="D408" s="16">
        <f>IF(A408="","",UPPER(SUBSTITUTE(SUBSTITUTE(SUBSTITUTE(TRIM(A408),"-","")," ",""),"#","")))</f>
        <v/>
      </c>
      <c r="E408" s="17">
        <f>IF(D408="","",SUMIFS(Statement!$C$5:$C$504,Statement!$D$5:$D$504,D408))</f>
        <v/>
      </c>
      <c r="F408" s="17">
        <f>IF(D408="","",IF(COUNTIF($D$5:D408,D408)=1,ROUND(SUMIFS($C$5:$C$504,$D$5:$D$504,D408)-E408,2),0))</f>
        <v/>
      </c>
      <c r="G408" s="16">
        <f>IF(D408="","",IF(COUNTIF(Statement!$D$5:$D$504,D408)=0,"Missing from statement",IF(NOT(COUNTIF($D$5:D408,D408)=1),"Repeat line",IF(F408=0,"Matched","Amount differs"))))</f>
        <v/>
      </c>
      <c r="H408" s="16">
        <f>IF(D408="","",IF(COUNTIF($D$5:$D$504,D408)&gt;1,"Appears "&amp;COUNTIF($D$5:$D$504,D408)&amp;" times",""))</f>
        <v/>
      </c>
    </row>
    <row r="409">
      <c r="A409" s="13" t="n"/>
      <c r="B409" s="14" t="n"/>
      <c r="C409" s="15" t="n"/>
      <c r="D409" s="16">
        <f>IF(A409="","",UPPER(SUBSTITUTE(SUBSTITUTE(SUBSTITUTE(TRIM(A409),"-","")," ",""),"#","")))</f>
        <v/>
      </c>
      <c r="E409" s="17">
        <f>IF(D409="","",SUMIFS(Statement!$C$5:$C$504,Statement!$D$5:$D$504,D409))</f>
        <v/>
      </c>
      <c r="F409" s="17">
        <f>IF(D409="","",IF(COUNTIF($D$5:D409,D409)=1,ROUND(SUMIFS($C$5:$C$504,$D$5:$D$504,D409)-E409,2),0))</f>
        <v/>
      </c>
      <c r="G409" s="16">
        <f>IF(D409="","",IF(COUNTIF(Statement!$D$5:$D$504,D409)=0,"Missing from statement",IF(NOT(COUNTIF($D$5:D409,D409)=1),"Repeat line",IF(F409=0,"Matched","Amount differs"))))</f>
        <v/>
      </c>
      <c r="H409" s="16">
        <f>IF(D409="","",IF(COUNTIF($D$5:$D$504,D409)&gt;1,"Appears "&amp;COUNTIF($D$5:$D$504,D409)&amp;" times",""))</f>
        <v/>
      </c>
    </row>
    <row r="410">
      <c r="A410" s="13" t="n"/>
      <c r="B410" s="14" t="n"/>
      <c r="C410" s="15" t="n"/>
      <c r="D410" s="16">
        <f>IF(A410="","",UPPER(SUBSTITUTE(SUBSTITUTE(SUBSTITUTE(TRIM(A410),"-","")," ",""),"#","")))</f>
        <v/>
      </c>
      <c r="E410" s="17">
        <f>IF(D410="","",SUMIFS(Statement!$C$5:$C$504,Statement!$D$5:$D$504,D410))</f>
        <v/>
      </c>
      <c r="F410" s="17">
        <f>IF(D410="","",IF(COUNTIF($D$5:D410,D410)=1,ROUND(SUMIFS($C$5:$C$504,$D$5:$D$504,D410)-E410,2),0))</f>
        <v/>
      </c>
      <c r="G410" s="16">
        <f>IF(D410="","",IF(COUNTIF(Statement!$D$5:$D$504,D410)=0,"Missing from statement",IF(NOT(COUNTIF($D$5:D410,D410)=1),"Repeat line",IF(F410=0,"Matched","Amount differs"))))</f>
        <v/>
      </c>
      <c r="H410" s="16">
        <f>IF(D410="","",IF(COUNTIF($D$5:$D$504,D410)&gt;1,"Appears "&amp;COUNTIF($D$5:$D$504,D410)&amp;" times",""))</f>
        <v/>
      </c>
    </row>
    <row r="411">
      <c r="A411" s="13" t="n"/>
      <c r="B411" s="14" t="n"/>
      <c r="C411" s="15" t="n"/>
      <c r="D411" s="16">
        <f>IF(A411="","",UPPER(SUBSTITUTE(SUBSTITUTE(SUBSTITUTE(TRIM(A411),"-","")," ",""),"#","")))</f>
        <v/>
      </c>
      <c r="E411" s="17">
        <f>IF(D411="","",SUMIFS(Statement!$C$5:$C$504,Statement!$D$5:$D$504,D411))</f>
        <v/>
      </c>
      <c r="F411" s="17">
        <f>IF(D411="","",IF(COUNTIF($D$5:D411,D411)=1,ROUND(SUMIFS($C$5:$C$504,$D$5:$D$504,D411)-E411,2),0))</f>
        <v/>
      </c>
      <c r="G411" s="16">
        <f>IF(D411="","",IF(COUNTIF(Statement!$D$5:$D$504,D411)=0,"Missing from statement",IF(NOT(COUNTIF($D$5:D411,D411)=1),"Repeat line",IF(F411=0,"Matched","Amount differs"))))</f>
        <v/>
      </c>
      <c r="H411" s="16">
        <f>IF(D411="","",IF(COUNTIF($D$5:$D$504,D411)&gt;1,"Appears "&amp;COUNTIF($D$5:$D$504,D411)&amp;" times",""))</f>
        <v/>
      </c>
    </row>
    <row r="412">
      <c r="A412" s="13" t="n"/>
      <c r="B412" s="14" t="n"/>
      <c r="C412" s="15" t="n"/>
      <c r="D412" s="16">
        <f>IF(A412="","",UPPER(SUBSTITUTE(SUBSTITUTE(SUBSTITUTE(TRIM(A412),"-","")," ",""),"#","")))</f>
        <v/>
      </c>
      <c r="E412" s="17">
        <f>IF(D412="","",SUMIFS(Statement!$C$5:$C$504,Statement!$D$5:$D$504,D412))</f>
        <v/>
      </c>
      <c r="F412" s="17">
        <f>IF(D412="","",IF(COUNTIF($D$5:D412,D412)=1,ROUND(SUMIFS($C$5:$C$504,$D$5:$D$504,D412)-E412,2),0))</f>
        <v/>
      </c>
      <c r="G412" s="16">
        <f>IF(D412="","",IF(COUNTIF(Statement!$D$5:$D$504,D412)=0,"Missing from statement",IF(NOT(COUNTIF($D$5:D412,D412)=1),"Repeat line",IF(F412=0,"Matched","Amount differs"))))</f>
        <v/>
      </c>
      <c r="H412" s="16">
        <f>IF(D412="","",IF(COUNTIF($D$5:$D$504,D412)&gt;1,"Appears "&amp;COUNTIF($D$5:$D$504,D412)&amp;" times",""))</f>
        <v/>
      </c>
    </row>
    <row r="413">
      <c r="A413" s="13" t="n"/>
      <c r="B413" s="14" t="n"/>
      <c r="C413" s="15" t="n"/>
      <c r="D413" s="16">
        <f>IF(A413="","",UPPER(SUBSTITUTE(SUBSTITUTE(SUBSTITUTE(TRIM(A413),"-","")," ",""),"#","")))</f>
        <v/>
      </c>
      <c r="E413" s="17">
        <f>IF(D413="","",SUMIFS(Statement!$C$5:$C$504,Statement!$D$5:$D$504,D413))</f>
        <v/>
      </c>
      <c r="F413" s="17">
        <f>IF(D413="","",IF(COUNTIF($D$5:D413,D413)=1,ROUND(SUMIFS($C$5:$C$504,$D$5:$D$504,D413)-E413,2),0))</f>
        <v/>
      </c>
      <c r="G413" s="16">
        <f>IF(D413="","",IF(COUNTIF(Statement!$D$5:$D$504,D413)=0,"Missing from statement",IF(NOT(COUNTIF($D$5:D413,D413)=1),"Repeat line",IF(F413=0,"Matched","Amount differs"))))</f>
        <v/>
      </c>
      <c r="H413" s="16">
        <f>IF(D413="","",IF(COUNTIF($D$5:$D$504,D413)&gt;1,"Appears "&amp;COUNTIF($D$5:$D$504,D413)&amp;" times",""))</f>
        <v/>
      </c>
    </row>
    <row r="414">
      <c r="A414" s="13" t="n"/>
      <c r="B414" s="14" t="n"/>
      <c r="C414" s="15" t="n"/>
      <c r="D414" s="16">
        <f>IF(A414="","",UPPER(SUBSTITUTE(SUBSTITUTE(SUBSTITUTE(TRIM(A414),"-","")," ",""),"#","")))</f>
        <v/>
      </c>
      <c r="E414" s="17">
        <f>IF(D414="","",SUMIFS(Statement!$C$5:$C$504,Statement!$D$5:$D$504,D414))</f>
        <v/>
      </c>
      <c r="F414" s="17">
        <f>IF(D414="","",IF(COUNTIF($D$5:D414,D414)=1,ROUND(SUMIFS($C$5:$C$504,$D$5:$D$504,D414)-E414,2),0))</f>
        <v/>
      </c>
      <c r="G414" s="16">
        <f>IF(D414="","",IF(COUNTIF(Statement!$D$5:$D$504,D414)=0,"Missing from statement",IF(NOT(COUNTIF($D$5:D414,D414)=1),"Repeat line",IF(F414=0,"Matched","Amount differs"))))</f>
        <v/>
      </c>
      <c r="H414" s="16">
        <f>IF(D414="","",IF(COUNTIF($D$5:$D$504,D414)&gt;1,"Appears "&amp;COUNTIF($D$5:$D$504,D414)&amp;" times",""))</f>
        <v/>
      </c>
    </row>
    <row r="415">
      <c r="A415" s="13" t="n"/>
      <c r="B415" s="14" t="n"/>
      <c r="C415" s="15" t="n"/>
      <c r="D415" s="16">
        <f>IF(A415="","",UPPER(SUBSTITUTE(SUBSTITUTE(SUBSTITUTE(TRIM(A415),"-","")," ",""),"#","")))</f>
        <v/>
      </c>
      <c r="E415" s="17">
        <f>IF(D415="","",SUMIFS(Statement!$C$5:$C$504,Statement!$D$5:$D$504,D415))</f>
        <v/>
      </c>
      <c r="F415" s="17">
        <f>IF(D415="","",IF(COUNTIF($D$5:D415,D415)=1,ROUND(SUMIFS($C$5:$C$504,$D$5:$D$504,D415)-E415,2),0))</f>
        <v/>
      </c>
      <c r="G415" s="16">
        <f>IF(D415="","",IF(COUNTIF(Statement!$D$5:$D$504,D415)=0,"Missing from statement",IF(NOT(COUNTIF($D$5:D415,D415)=1),"Repeat line",IF(F415=0,"Matched","Amount differs"))))</f>
        <v/>
      </c>
      <c r="H415" s="16">
        <f>IF(D415="","",IF(COUNTIF($D$5:$D$504,D415)&gt;1,"Appears "&amp;COUNTIF($D$5:$D$504,D415)&amp;" times",""))</f>
        <v/>
      </c>
    </row>
    <row r="416">
      <c r="A416" s="13" t="n"/>
      <c r="B416" s="14" t="n"/>
      <c r="C416" s="15" t="n"/>
      <c r="D416" s="16">
        <f>IF(A416="","",UPPER(SUBSTITUTE(SUBSTITUTE(SUBSTITUTE(TRIM(A416),"-","")," ",""),"#","")))</f>
        <v/>
      </c>
      <c r="E416" s="17">
        <f>IF(D416="","",SUMIFS(Statement!$C$5:$C$504,Statement!$D$5:$D$504,D416))</f>
        <v/>
      </c>
      <c r="F416" s="17">
        <f>IF(D416="","",IF(COUNTIF($D$5:D416,D416)=1,ROUND(SUMIFS($C$5:$C$504,$D$5:$D$504,D416)-E416,2),0))</f>
        <v/>
      </c>
      <c r="G416" s="16">
        <f>IF(D416="","",IF(COUNTIF(Statement!$D$5:$D$504,D416)=0,"Missing from statement",IF(NOT(COUNTIF($D$5:D416,D416)=1),"Repeat line",IF(F416=0,"Matched","Amount differs"))))</f>
        <v/>
      </c>
      <c r="H416" s="16">
        <f>IF(D416="","",IF(COUNTIF($D$5:$D$504,D416)&gt;1,"Appears "&amp;COUNTIF($D$5:$D$504,D416)&amp;" times",""))</f>
        <v/>
      </c>
    </row>
    <row r="417">
      <c r="A417" s="13" t="n"/>
      <c r="B417" s="14" t="n"/>
      <c r="C417" s="15" t="n"/>
      <c r="D417" s="16">
        <f>IF(A417="","",UPPER(SUBSTITUTE(SUBSTITUTE(SUBSTITUTE(TRIM(A417),"-","")," ",""),"#","")))</f>
        <v/>
      </c>
      <c r="E417" s="17">
        <f>IF(D417="","",SUMIFS(Statement!$C$5:$C$504,Statement!$D$5:$D$504,D417))</f>
        <v/>
      </c>
      <c r="F417" s="17">
        <f>IF(D417="","",IF(COUNTIF($D$5:D417,D417)=1,ROUND(SUMIFS($C$5:$C$504,$D$5:$D$504,D417)-E417,2),0))</f>
        <v/>
      </c>
      <c r="G417" s="16">
        <f>IF(D417="","",IF(COUNTIF(Statement!$D$5:$D$504,D417)=0,"Missing from statement",IF(NOT(COUNTIF($D$5:D417,D417)=1),"Repeat line",IF(F417=0,"Matched","Amount differs"))))</f>
        <v/>
      </c>
      <c r="H417" s="16">
        <f>IF(D417="","",IF(COUNTIF($D$5:$D$504,D417)&gt;1,"Appears "&amp;COUNTIF($D$5:$D$504,D417)&amp;" times",""))</f>
        <v/>
      </c>
    </row>
    <row r="418">
      <c r="A418" s="13" t="n"/>
      <c r="B418" s="14" t="n"/>
      <c r="C418" s="15" t="n"/>
      <c r="D418" s="16">
        <f>IF(A418="","",UPPER(SUBSTITUTE(SUBSTITUTE(SUBSTITUTE(TRIM(A418),"-","")," ",""),"#","")))</f>
        <v/>
      </c>
      <c r="E418" s="17">
        <f>IF(D418="","",SUMIFS(Statement!$C$5:$C$504,Statement!$D$5:$D$504,D418))</f>
        <v/>
      </c>
      <c r="F418" s="17">
        <f>IF(D418="","",IF(COUNTIF($D$5:D418,D418)=1,ROUND(SUMIFS($C$5:$C$504,$D$5:$D$504,D418)-E418,2),0))</f>
        <v/>
      </c>
      <c r="G418" s="16">
        <f>IF(D418="","",IF(COUNTIF(Statement!$D$5:$D$504,D418)=0,"Missing from statement",IF(NOT(COUNTIF($D$5:D418,D418)=1),"Repeat line",IF(F418=0,"Matched","Amount differs"))))</f>
        <v/>
      </c>
      <c r="H418" s="16">
        <f>IF(D418="","",IF(COUNTIF($D$5:$D$504,D418)&gt;1,"Appears "&amp;COUNTIF($D$5:$D$504,D418)&amp;" times",""))</f>
        <v/>
      </c>
    </row>
    <row r="419">
      <c r="A419" s="13" t="n"/>
      <c r="B419" s="14" t="n"/>
      <c r="C419" s="15" t="n"/>
      <c r="D419" s="16">
        <f>IF(A419="","",UPPER(SUBSTITUTE(SUBSTITUTE(SUBSTITUTE(TRIM(A419),"-","")," ",""),"#","")))</f>
        <v/>
      </c>
      <c r="E419" s="17">
        <f>IF(D419="","",SUMIFS(Statement!$C$5:$C$504,Statement!$D$5:$D$504,D419))</f>
        <v/>
      </c>
      <c r="F419" s="17">
        <f>IF(D419="","",IF(COUNTIF($D$5:D419,D419)=1,ROUND(SUMIFS($C$5:$C$504,$D$5:$D$504,D419)-E419,2),0))</f>
        <v/>
      </c>
      <c r="G419" s="16">
        <f>IF(D419="","",IF(COUNTIF(Statement!$D$5:$D$504,D419)=0,"Missing from statement",IF(NOT(COUNTIF($D$5:D419,D419)=1),"Repeat line",IF(F419=0,"Matched","Amount differs"))))</f>
        <v/>
      </c>
      <c r="H419" s="16">
        <f>IF(D419="","",IF(COUNTIF($D$5:$D$504,D419)&gt;1,"Appears "&amp;COUNTIF($D$5:$D$504,D419)&amp;" times",""))</f>
        <v/>
      </c>
    </row>
    <row r="420">
      <c r="A420" s="13" t="n"/>
      <c r="B420" s="14" t="n"/>
      <c r="C420" s="15" t="n"/>
      <c r="D420" s="16">
        <f>IF(A420="","",UPPER(SUBSTITUTE(SUBSTITUTE(SUBSTITUTE(TRIM(A420),"-","")," ",""),"#","")))</f>
        <v/>
      </c>
      <c r="E420" s="17">
        <f>IF(D420="","",SUMIFS(Statement!$C$5:$C$504,Statement!$D$5:$D$504,D420))</f>
        <v/>
      </c>
      <c r="F420" s="17">
        <f>IF(D420="","",IF(COUNTIF($D$5:D420,D420)=1,ROUND(SUMIFS($C$5:$C$504,$D$5:$D$504,D420)-E420,2),0))</f>
        <v/>
      </c>
      <c r="G420" s="16">
        <f>IF(D420="","",IF(COUNTIF(Statement!$D$5:$D$504,D420)=0,"Missing from statement",IF(NOT(COUNTIF($D$5:D420,D420)=1),"Repeat line",IF(F420=0,"Matched","Amount differs"))))</f>
        <v/>
      </c>
      <c r="H420" s="16">
        <f>IF(D420="","",IF(COUNTIF($D$5:$D$504,D420)&gt;1,"Appears "&amp;COUNTIF($D$5:$D$504,D420)&amp;" times",""))</f>
        <v/>
      </c>
    </row>
    <row r="421">
      <c r="A421" s="13" t="n"/>
      <c r="B421" s="14" t="n"/>
      <c r="C421" s="15" t="n"/>
      <c r="D421" s="16">
        <f>IF(A421="","",UPPER(SUBSTITUTE(SUBSTITUTE(SUBSTITUTE(TRIM(A421),"-","")," ",""),"#","")))</f>
        <v/>
      </c>
      <c r="E421" s="17">
        <f>IF(D421="","",SUMIFS(Statement!$C$5:$C$504,Statement!$D$5:$D$504,D421))</f>
        <v/>
      </c>
      <c r="F421" s="17">
        <f>IF(D421="","",IF(COUNTIF($D$5:D421,D421)=1,ROUND(SUMIFS($C$5:$C$504,$D$5:$D$504,D421)-E421,2),0))</f>
        <v/>
      </c>
      <c r="G421" s="16">
        <f>IF(D421="","",IF(COUNTIF(Statement!$D$5:$D$504,D421)=0,"Missing from statement",IF(NOT(COUNTIF($D$5:D421,D421)=1),"Repeat line",IF(F421=0,"Matched","Amount differs"))))</f>
        <v/>
      </c>
      <c r="H421" s="16">
        <f>IF(D421="","",IF(COUNTIF($D$5:$D$504,D421)&gt;1,"Appears "&amp;COUNTIF($D$5:$D$504,D421)&amp;" times",""))</f>
        <v/>
      </c>
    </row>
    <row r="422">
      <c r="A422" s="13" t="n"/>
      <c r="B422" s="14" t="n"/>
      <c r="C422" s="15" t="n"/>
      <c r="D422" s="16">
        <f>IF(A422="","",UPPER(SUBSTITUTE(SUBSTITUTE(SUBSTITUTE(TRIM(A422),"-","")," ",""),"#","")))</f>
        <v/>
      </c>
      <c r="E422" s="17">
        <f>IF(D422="","",SUMIFS(Statement!$C$5:$C$504,Statement!$D$5:$D$504,D422))</f>
        <v/>
      </c>
      <c r="F422" s="17">
        <f>IF(D422="","",IF(COUNTIF($D$5:D422,D422)=1,ROUND(SUMIFS($C$5:$C$504,$D$5:$D$504,D422)-E422,2),0))</f>
        <v/>
      </c>
      <c r="G422" s="16">
        <f>IF(D422="","",IF(COUNTIF(Statement!$D$5:$D$504,D422)=0,"Missing from statement",IF(NOT(COUNTIF($D$5:D422,D422)=1),"Repeat line",IF(F422=0,"Matched","Amount differs"))))</f>
        <v/>
      </c>
      <c r="H422" s="16">
        <f>IF(D422="","",IF(COUNTIF($D$5:$D$504,D422)&gt;1,"Appears "&amp;COUNTIF($D$5:$D$504,D422)&amp;" times",""))</f>
        <v/>
      </c>
    </row>
    <row r="423">
      <c r="A423" s="13" t="n"/>
      <c r="B423" s="14" t="n"/>
      <c r="C423" s="15" t="n"/>
      <c r="D423" s="16">
        <f>IF(A423="","",UPPER(SUBSTITUTE(SUBSTITUTE(SUBSTITUTE(TRIM(A423),"-","")," ",""),"#","")))</f>
        <v/>
      </c>
      <c r="E423" s="17">
        <f>IF(D423="","",SUMIFS(Statement!$C$5:$C$504,Statement!$D$5:$D$504,D423))</f>
        <v/>
      </c>
      <c r="F423" s="17">
        <f>IF(D423="","",IF(COUNTIF($D$5:D423,D423)=1,ROUND(SUMIFS($C$5:$C$504,$D$5:$D$504,D423)-E423,2),0))</f>
        <v/>
      </c>
      <c r="G423" s="16">
        <f>IF(D423="","",IF(COUNTIF(Statement!$D$5:$D$504,D423)=0,"Missing from statement",IF(NOT(COUNTIF($D$5:D423,D423)=1),"Repeat line",IF(F423=0,"Matched","Amount differs"))))</f>
        <v/>
      </c>
      <c r="H423" s="16">
        <f>IF(D423="","",IF(COUNTIF($D$5:$D$504,D423)&gt;1,"Appears "&amp;COUNTIF($D$5:$D$504,D423)&amp;" times",""))</f>
        <v/>
      </c>
    </row>
    <row r="424">
      <c r="A424" s="13" t="n"/>
      <c r="B424" s="14" t="n"/>
      <c r="C424" s="15" t="n"/>
      <c r="D424" s="16">
        <f>IF(A424="","",UPPER(SUBSTITUTE(SUBSTITUTE(SUBSTITUTE(TRIM(A424),"-","")," ",""),"#","")))</f>
        <v/>
      </c>
      <c r="E424" s="17">
        <f>IF(D424="","",SUMIFS(Statement!$C$5:$C$504,Statement!$D$5:$D$504,D424))</f>
        <v/>
      </c>
      <c r="F424" s="17">
        <f>IF(D424="","",IF(COUNTIF($D$5:D424,D424)=1,ROUND(SUMIFS($C$5:$C$504,$D$5:$D$504,D424)-E424,2),0))</f>
        <v/>
      </c>
      <c r="G424" s="16">
        <f>IF(D424="","",IF(COUNTIF(Statement!$D$5:$D$504,D424)=0,"Missing from statement",IF(NOT(COUNTIF($D$5:D424,D424)=1),"Repeat line",IF(F424=0,"Matched","Amount differs"))))</f>
        <v/>
      </c>
      <c r="H424" s="16">
        <f>IF(D424="","",IF(COUNTIF($D$5:$D$504,D424)&gt;1,"Appears "&amp;COUNTIF($D$5:$D$504,D424)&amp;" times",""))</f>
        <v/>
      </c>
    </row>
    <row r="425">
      <c r="A425" s="13" t="n"/>
      <c r="B425" s="14" t="n"/>
      <c r="C425" s="15" t="n"/>
      <c r="D425" s="16">
        <f>IF(A425="","",UPPER(SUBSTITUTE(SUBSTITUTE(SUBSTITUTE(TRIM(A425),"-","")," ",""),"#","")))</f>
        <v/>
      </c>
      <c r="E425" s="17">
        <f>IF(D425="","",SUMIFS(Statement!$C$5:$C$504,Statement!$D$5:$D$504,D425))</f>
        <v/>
      </c>
      <c r="F425" s="17">
        <f>IF(D425="","",IF(COUNTIF($D$5:D425,D425)=1,ROUND(SUMIFS($C$5:$C$504,$D$5:$D$504,D425)-E425,2),0))</f>
        <v/>
      </c>
      <c r="G425" s="16">
        <f>IF(D425="","",IF(COUNTIF(Statement!$D$5:$D$504,D425)=0,"Missing from statement",IF(NOT(COUNTIF($D$5:D425,D425)=1),"Repeat line",IF(F425=0,"Matched","Amount differs"))))</f>
        <v/>
      </c>
      <c r="H425" s="16">
        <f>IF(D425="","",IF(COUNTIF($D$5:$D$504,D425)&gt;1,"Appears "&amp;COUNTIF($D$5:$D$504,D425)&amp;" times",""))</f>
        <v/>
      </c>
    </row>
    <row r="426">
      <c r="A426" s="13" t="n"/>
      <c r="B426" s="14" t="n"/>
      <c r="C426" s="15" t="n"/>
      <c r="D426" s="16">
        <f>IF(A426="","",UPPER(SUBSTITUTE(SUBSTITUTE(SUBSTITUTE(TRIM(A426),"-","")," ",""),"#","")))</f>
        <v/>
      </c>
      <c r="E426" s="17">
        <f>IF(D426="","",SUMIFS(Statement!$C$5:$C$504,Statement!$D$5:$D$504,D426))</f>
        <v/>
      </c>
      <c r="F426" s="17">
        <f>IF(D426="","",IF(COUNTIF($D$5:D426,D426)=1,ROUND(SUMIFS($C$5:$C$504,$D$5:$D$504,D426)-E426,2),0))</f>
        <v/>
      </c>
      <c r="G426" s="16">
        <f>IF(D426="","",IF(COUNTIF(Statement!$D$5:$D$504,D426)=0,"Missing from statement",IF(NOT(COUNTIF($D$5:D426,D426)=1),"Repeat line",IF(F426=0,"Matched","Amount differs"))))</f>
        <v/>
      </c>
      <c r="H426" s="16">
        <f>IF(D426="","",IF(COUNTIF($D$5:$D$504,D426)&gt;1,"Appears "&amp;COUNTIF($D$5:$D$504,D426)&amp;" times",""))</f>
        <v/>
      </c>
    </row>
    <row r="427">
      <c r="A427" s="13" t="n"/>
      <c r="B427" s="14" t="n"/>
      <c r="C427" s="15" t="n"/>
      <c r="D427" s="16">
        <f>IF(A427="","",UPPER(SUBSTITUTE(SUBSTITUTE(SUBSTITUTE(TRIM(A427),"-","")," ",""),"#","")))</f>
        <v/>
      </c>
      <c r="E427" s="17">
        <f>IF(D427="","",SUMIFS(Statement!$C$5:$C$504,Statement!$D$5:$D$504,D427))</f>
        <v/>
      </c>
      <c r="F427" s="17">
        <f>IF(D427="","",IF(COUNTIF($D$5:D427,D427)=1,ROUND(SUMIFS($C$5:$C$504,$D$5:$D$504,D427)-E427,2),0))</f>
        <v/>
      </c>
      <c r="G427" s="16">
        <f>IF(D427="","",IF(COUNTIF(Statement!$D$5:$D$504,D427)=0,"Missing from statement",IF(NOT(COUNTIF($D$5:D427,D427)=1),"Repeat line",IF(F427=0,"Matched","Amount differs"))))</f>
        <v/>
      </c>
      <c r="H427" s="16">
        <f>IF(D427="","",IF(COUNTIF($D$5:$D$504,D427)&gt;1,"Appears "&amp;COUNTIF($D$5:$D$504,D427)&amp;" times",""))</f>
        <v/>
      </c>
    </row>
    <row r="428">
      <c r="A428" s="13" t="n"/>
      <c r="B428" s="14" t="n"/>
      <c r="C428" s="15" t="n"/>
      <c r="D428" s="16">
        <f>IF(A428="","",UPPER(SUBSTITUTE(SUBSTITUTE(SUBSTITUTE(TRIM(A428),"-","")," ",""),"#","")))</f>
        <v/>
      </c>
      <c r="E428" s="17">
        <f>IF(D428="","",SUMIFS(Statement!$C$5:$C$504,Statement!$D$5:$D$504,D428))</f>
        <v/>
      </c>
      <c r="F428" s="17">
        <f>IF(D428="","",IF(COUNTIF($D$5:D428,D428)=1,ROUND(SUMIFS($C$5:$C$504,$D$5:$D$504,D428)-E428,2),0))</f>
        <v/>
      </c>
      <c r="G428" s="16">
        <f>IF(D428="","",IF(COUNTIF(Statement!$D$5:$D$504,D428)=0,"Missing from statement",IF(NOT(COUNTIF($D$5:D428,D428)=1),"Repeat line",IF(F428=0,"Matched","Amount differs"))))</f>
        <v/>
      </c>
      <c r="H428" s="16">
        <f>IF(D428="","",IF(COUNTIF($D$5:$D$504,D428)&gt;1,"Appears "&amp;COUNTIF($D$5:$D$504,D428)&amp;" times",""))</f>
        <v/>
      </c>
    </row>
    <row r="429">
      <c r="A429" s="13" t="n"/>
      <c r="B429" s="14" t="n"/>
      <c r="C429" s="15" t="n"/>
      <c r="D429" s="16">
        <f>IF(A429="","",UPPER(SUBSTITUTE(SUBSTITUTE(SUBSTITUTE(TRIM(A429),"-","")," ",""),"#","")))</f>
        <v/>
      </c>
      <c r="E429" s="17">
        <f>IF(D429="","",SUMIFS(Statement!$C$5:$C$504,Statement!$D$5:$D$504,D429))</f>
        <v/>
      </c>
      <c r="F429" s="17">
        <f>IF(D429="","",IF(COUNTIF($D$5:D429,D429)=1,ROUND(SUMIFS($C$5:$C$504,$D$5:$D$504,D429)-E429,2),0))</f>
        <v/>
      </c>
      <c r="G429" s="16">
        <f>IF(D429="","",IF(COUNTIF(Statement!$D$5:$D$504,D429)=0,"Missing from statement",IF(NOT(COUNTIF($D$5:D429,D429)=1),"Repeat line",IF(F429=0,"Matched","Amount differs"))))</f>
        <v/>
      </c>
      <c r="H429" s="16">
        <f>IF(D429="","",IF(COUNTIF($D$5:$D$504,D429)&gt;1,"Appears "&amp;COUNTIF($D$5:$D$504,D429)&amp;" times",""))</f>
        <v/>
      </c>
    </row>
    <row r="430">
      <c r="A430" s="13" t="n"/>
      <c r="B430" s="14" t="n"/>
      <c r="C430" s="15" t="n"/>
      <c r="D430" s="16">
        <f>IF(A430="","",UPPER(SUBSTITUTE(SUBSTITUTE(SUBSTITUTE(TRIM(A430),"-","")," ",""),"#","")))</f>
        <v/>
      </c>
      <c r="E430" s="17">
        <f>IF(D430="","",SUMIFS(Statement!$C$5:$C$504,Statement!$D$5:$D$504,D430))</f>
        <v/>
      </c>
      <c r="F430" s="17">
        <f>IF(D430="","",IF(COUNTIF($D$5:D430,D430)=1,ROUND(SUMIFS($C$5:$C$504,$D$5:$D$504,D430)-E430,2),0))</f>
        <v/>
      </c>
      <c r="G430" s="16">
        <f>IF(D430="","",IF(COUNTIF(Statement!$D$5:$D$504,D430)=0,"Missing from statement",IF(NOT(COUNTIF($D$5:D430,D430)=1),"Repeat line",IF(F430=0,"Matched","Amount differs"))))</f>
        <v/>
      </c>
      <c r="H430" s="16">
        <f>IF(D430="","",IF(COUNTIF($D$5:$D$504,D430)&gt;1,"Appears "&amp;COUNTIF($D$5:$D$504,D430)&amp;" times",""))</f>
        <v/>
      </c>
    </row>
    <row r="431">
      <c r="A431" s="13" t="n"/>
      <c r="B431" s="14" t="n"/>
      <c r="C431" s="15" t="n"/>
      <c r="D431" s="16">
        <f>IF(A431="","",UPPER(SUBSTITUTE(SUBSTITUTE(SUBSTITUTE(TRIM(A431),"-","")," ",""),"#","")))</f>
        <v/>
      </c>
      <c r="E431" s="17">
        <f>IF(D431="","",SUMIFS(Statement!$C$5:$C$504,Statement!$D$5:$D$504,D431))</f>
        <v/>
      </c>
      <c r="F431" s="17">
        <f>IF(D431="","",IF(COUNTIF($D$5:D431,D431)=1,ROUND(SUMIFS($C$5:$C$504,$D$5:$D$504,D431)-E431,2),0))</f>
        <v/>
      </c>
      <c r="G431" s="16">
        <f>IF(D431="","",IF(COUNTIF(Statement!$D$5:$D$504,D431)=0,"Missing from statement",IF(NOT(COUNTIF($D$5:D431,D431)=1),"Repeat line",IF(F431=0,"Matched","Amount differs"))))</f>
        <v/>
      </c>
      <c r="H431" s="16">
        <f>IF(D431="","",IF(COUNTIF($D$5:$D$504,D431)&gt;1,"Appears "&amp;COUNTIF($D$5:$D$504,D431)&amp;" times",""))</f>
        <v/>
      </c>
    </row>
    <row r="432">
      <c r="A432" s="13" t="n"/>
      <c r="B432" s="14" t="n"/>
      <c r="C432" s="15" t="n"/>
      <c r="D432" s="16">
        <f>IF(A432="","",UPPER(SUBSTITUTE(SUBSTITUTE(SUBSTITUTE(TRIM(A432),"-","")," ",""),"#","")))</f>
        <v/>
      </c>
      <c r="E432" s="17">
        <f>IF(D432="","",SUMIFS(Statement!$C$5:$C$504,Statement!$D$5:$D$504,D432))</f>
        <v/>
      </c>
      <c r="F432" s="17">
        <f>IF(D432="","",IF(COUNTIF($D$5:D432,D432)=1,ROUND(SUMIFS($C$5:$C$504,$D$5:$D$504,D432)-E432,2),0))</f>
        <v/>
      </c>
      <c r="G432" s="16">
        <f>IF(D432="","",IF(COUNTIF(Statement!$D$5:$D$504,D432)=0,"Missing from statement",IF(NOT(COUNTIF($D$5:D432,D432)=1),"Repeat line",IF(F432=0,"Matched","Amount differs"))))</f>
        <v/>
      </c>
      <c r="H432" s="16">
        <f>IF(D432="","",IF(COUNTIF($D$5:$D$504,D432)&gt;1,"Appears "&amp;COUNTIF($D$5:$D$504,D432)&amp;" times",""))</f>
        <v/>
      </c>
    </row>
    <row r="433">
      <c r="A433" s="13" t="n"/>
      <c r="B433" s="14" t="n"/>
      <c r="C433" s="15" t="n"/>
      <c r="D433" s="16">
        <f>IF(A433="","",UPPER(SUBSTITUTE(SUBSTITUTE(SUBSTITUTE(TRIM(A433),"-","")," ",""),"#","")))</f>
        <v/>
      </c>
      <c r="E433" s="17">
        <f>IF(D433="","",SUMIFS(Statement!$C$5:$C$504,Statement!$D$5:$D$504,D433))</f>
        <v/>
      </c>
      <c r="F433" s="17">
        <f>IF(D433="","",IF(COUNTIF($D$5:D433,D433)=1,ROUND(SUMIFS($C$5:$C$504,$D$5:$D$504,D433)-E433,2),0))</f>
        <v/>
      </c>
      <c r="G433" s="16">
        <f>IF(D433="","",IF(COUNTIF(Statement!$D$5:$D$504,D433)=0,"Missing from statement",IF(NOT(COUNTIF($D$5:D433,D433)=1),"Repeat line",IF(F433=0,"Matched","Amount differs"))))</f>
        <v/>
      </c>
      <c r="H433" s="16">
        <f>IF(D433="","",IF(COUNTIF($D$5:$D$504,D433)&gt;1,"Appears "&amp;COUNTIF($D$5:$D$504,D433)&amp;" times",""))</f>
        <v/>
      </c>
    </row>
    <row r="434">
      <c r="A434" s="13" t="n"/>
      <c r="B434" s="14" t="n"/>
      <c r="C434" s="15" t="n"/>
      <c r="D434" s="16">
        <f>IF(A434="","",UPPER(SUBSTITUTE(SUBSTITUTE(SUBSTITUTE(TRIM(A434),"-","")," ",""),"#","")))</f>
        <v/>
      </c>
      <c r="E434" s="17">
        <f>IF(D434="","",SUMIFS(Statement!$C$5:$C$504,Statement!$D$5:$D$504,D434))</f>
        <v/>
      </c>
      <c r="F434" s="17">
        <f>IF(D434="","",IF(COUNTIF($D$5:D434,D434)=1,ROUND(SUMIFS($C$5:$C$504,$D$5:$D$504,D434)-E434,2),0))</f>
        <v/>
      </c>
      <c r="G434" s="16">
        <f>IF(D434="","",IF(COUNTIF(Statement!$D$5:$D$504,D434)=0,"Missing from statement",IF(NOT(COUNTIF($D$5:D434,D434)=1),"Repeat line",IF(F434=0,"Matched","Amount differs"))))</f>
        <v/>
      </c>
      <c r="H434" s="16">
        <f>IF(D434="","",IF(COUNTIF($D$5:$D$504,D434)&gt;1,"Appears "&amp;COUNTIF($D$5:$D$504,D434)&amp;" times",""))</f>
        <v/>
      </c>
    </row>
    <row r="435">
      <c r="A435" s="13" t="n"/>
      <c r="B435" s="14" t="n"/>
      <c r="C435" s="15" t="n"/>
      <c r="D435" s="16">
        <f>IF(A435="","",UPPER(SUBSTITUTE(SUBSTITUTE(SUBSTITUTE(TRIM(A435),"-","")," ",""),"#","")))</f>
        <v/>
      </c>
      <c r="E435" s="17">
        <f>IF(D435="","",SUMIFS(Statement!$C$5:$C$504,Statement!$D$5:$D$504,D435))</f>
        <v/>
      </c>
      <c r="F435" s="17">
        <f>IF(D435="","",IF(COUNTIF($D$5:D435,D435)=1,ROUND(SUMIFS($C$5:$C$504,$D$5:$D$504,D435)-E435,2),0))</f>
        <v/>
      </c>
      <c r="G435" s="16">
        <f>IF(D435="","",IF(COUNTIF(Statement!$D$5:$D$504,D435)=0,"Missing from statement",IF(NOT(COUNTIF($D$5:D435,D435)=1),"Repeat line",IF(F435=0,"Matched","Amount differs"))))</f>
        <v/>
      </c>
      <c r="H435" s="16">
        <f>IF(D435="","",IF(COUNTIF($D$5:$D$504,D435)&gt;1,"Appears "&amp;COUNTIF($D$5:$D$504,D435)&amp;" times",""))</f>
        <v/>
      </c>
    </row>
    <row r="436">
      <c r="A436" s="13" t="n"/>
      <c r="B436" s="14" t="n"/>
      <c r="C436" s="15" t="n"/>
      <c r="D436" s="16">
        <f>IF(A436="","",UPPER(SUBSTITUTE(SUBSTITUTE(SUBSTITUTE(TRIM(A436),"-","")," ",""),"#","")))</f>
        <v/>
      </c>
      <c r="E436" s="17">
        <f>IF(D436="","",SUMIFS(Statement!$C$5:$C$504,Statement!$D$5:$D$504,D436))</f>
        <v/>
      </c>
      <c r="F436" s="17">
        <f>IF(D436="","",IF(COUNTIF($D$5:D436,D436)=1,ROUND(SUMIFS($C$5:$C$504,$D$5:$D$504,D436)-E436,2),0))</f>
        <v/>
      </c>
      <c r="G436" s="16">
        <f>IF(D436="","",IF(COUNTIF(Statement!$D$5:$D$504,D436)=0,"Missing from statement",IF(NOT(COUNTIF($D$5:D436,D436)=1),"Repeat line",IF(F436=0,"Matched","Amount differs"))))</f>
        <v/>
      </c>
      <c r="H436" s="16">
        <f>IF(D436="","",IF(COUNTIF($D$5:$D$504,D436)&gt;1,"Appears "&amp;COUNTIF($D$5:$D$504,D436)&amp;" times",""))</f>
        <v/>
      </c>
    </row>
    <row r="437">
      <c r="A437" s="13" t="n"/>
      <c r="B437" s="14" t="n"/>
      <c r="C437" s="15" t="n"/>
      <c r="D437" s="16">
        <f>IF(A437="","",UPPER(SUBSTITUTE(SUBSTITUTE(SUBSTITUTE(TRIM(A437),"-","")," ",""),"#","")))</f>
        <v/>
      </c>
      <c r="E437" s="17">
        <f>IF(D437="","",SUMIFS(Statement!$C$5:$C$504,Statement!$D$5:$D$504,D437))</f>
        <v/>
      </c>
      <c r="F437" s="17">
        <f>IF(D437="","",IF(COUNTIF($D$5:D437,D437)=1,ROUND(SUMIFS($C$5:$C$504,$D$5:$D$504,D437)-E437,2),0))</f>
        <v/>
      </c>
      <c r="G437" s="16">
        <f>IF(D437="","",IF(COUNTIF(Statement!$D$5:$D$504,D437)=0,"Missing from statement",IF(NOT(COUNTIF($D$5:D437,D437)=1),"Repeat line",IF(F437=0,"Matched","Amount differs"))))</f>
        <v/>
      </c>
      <c r="H437" s="16">
        <f>IF(D437="","",IF(COUNTIF($D$5:$D$504,D437)&gt;1,"Appears "&amp;COUNTIF($D$5:$D$504,D437)&amp;" times",""))</f>
        <v/>
      </c>
    </row>
    <row r="438">
      <c r="A438" s="13" t="n"/>
      <c r="B438" s="14" t="n"/>
      <c r="C438" s="15" t="n"/>
      <c r="D438" s="16">
        <f>IF(A438="","",UPPER(SUBSTITUTE(SUBSTITUTE(SUBSTITUTE(TRIM(A438),"-","")," ",""),"#","")))</f>
        <v/>
      </c>
      <c r="E438" s="17">
        <f>IF(D438="","",SUMIFS(Statement!$C$5:$C$504,Statement!$D$5:$D$504,D438))</f>
        <v/>
      </c>
      <c r="F438" s="17">
        <f>IF(D438="","",IF(COUNTIF($D$5:D438,D438)=1,ROUND(SUMIFS($C$5:$C$504,$D$5:$D$504,D438)-E438,2),0))</f>
        <v/>
      </c>
      <c r="G438" s="16">
        <f>IF(D438="","",IF(COUNTIF(Statement!$D$5:$D$504,D438)=0,"Missing from statement",IF(NOT(COUNTIF($D$5:D438,D438)=1),"Repeat line",IF(F438=0,"Matched","Amount differs"))))</f>
        <v/>
      </c>
      <c r="H438" s="16">
        <f>IF(D438="","",IF(COUNTIF($D$5:$D$504,D438)&gt;1,"Appears "&amp;COUNTIF($D$5:$D$504,D438)&amp;" times",""))</f>
        <v/>
      </c>
    </row>
    <row r="439">
      <c r="A439" s="13" t="n"/>
      <c r="B439" s="14" t="n"/>
      <c r="C439" s="15" t="n"/>
      <c r="D439" s="16">
        <f>IF(A439="","",UPPER(SUBSTITUTE(SUBSTITUTE(SUBSTITUTE(TRIM(A439),"-","")," ",""),"#","")))</f>
        <v/>
      </c>
      <c r="E439" s="17">
        <f>IF(D439="","",SUMIFS(Statement!$C$5:$C$504,Statement!$D$5:$D$504,D439))</f>
        <v/>
      </c>
      <c r="F439" s="17">
        <f>IF(D439="","",IF(COUNTIF($D$5:D439,D439)=1,ROUND(SUMIFS($C$5:$C$504,$D$5:$D$504,D439)-E439,2),0))</f>
        <v/>
      </c>
      <c r="G439" s="16">
        <f>IF(D439="","",IF(COUNTIF(Statement!$D$5:$D$504,D439)=0,"Missing from statement",IF(NOT(COUNTIF($D$5:D439,D439)=1),"Repeat line",IF(F439=0,"Matched","Amount differs"))))</f>
        <v/>
      </c>
      <c r="H439" s="16">
        <f>IF(D439="","",IF(COUNTIF($D$5:$D$504,D439)&gt;1,"Appears "&amp;COUNTIF($D$5:$D$504,D439)&amp;" times",""))</f>
        <v/>
      </c>
    </row>
    <row r="440">
      <c r="A440" s="13" t="n"/>
      <c r="B440" s="14" t="n"/>
      <c r="C440" s="15" t="n"/>
      <c r="D440" s="16">
        <f>IF(A440="","",UPPER(SUBSTITUTE(SUBSTITUTE(SUBSTITUTE(TRIM(A440),"-","")," ",""),"#","")))</f>
        <v/>
      </c>
      <c r="E440" s="17">
        <f>IF(D440="","",SUMIFS(Statement!$C$5:$C$504,Statement!$D$5:$D$504,D440))</f>
        <v/>
      </c>
      <c r="F440" s="17">
        <f>IF(D440="","",IF(COUNTIF($D$5:D440,D440)=1,ROUND(SUMIFS($C$5:$C$504,$D$5:$D$504,D440)-E440,2),0))</f>
        <v/>
      </c>
      <c r="G440" s="16">
        <f>IF(D440="","",IF(COUNTIF(Statement!$D$5:$D$504,D440)=0,"Missing from statement",IF(NOT(COUNTIF($D$5:D440,D440)=1),"Repeat line",IF(F440=0,"Matched","Amount differs"))))</f>
        <v/>
      </c>
      <c r="H440" s="16">
        <f>IF(D440="","",IF(COUNTIF($D$5:$D$504,D440)&gt;1,"Appears "&amp;COUNTIF($D$5:$D$504,D440)&amp;" times",""))</f>
        <v/>
      </c>
    </row>
    <row r="441">
      <c r="A441" s="13" t="n"/>
      <c r="B441" s="14" t="n"/>
      <c r="C441" s="15" t="n"/>
      <c r="D441" s="16">
        <f>IF(A441="","",UPPER(SUBSTITUTE(SUBSTITUTE(SUBSTITUTE(TRIM(A441),"-","")," ",""),"#","")))</f>
        <v/>
      </c>
      <c r="E441" s="17">
        <f>IF(D441="","",SUMIFS(Statement!$C$5:$C$504,Statement!$D$5:$D$504,D441))</f>
        <v/>
      </c>
      <c r="F441" s="17">
        <f>IF(D441="","",IF(COUNTIF($D$5:D441,D441)=1,ROUND(SUMIFS($C$5:$C$504,$D$5:$D$504,D441)-E441,2),0))</f>
        <v/>
      </c>
      <c r="G441" s="16">
        <f>IF(D441="","",IF(COUNTIF(Statement!$D$5:$D$504,D441)=0,"Missing from statement",IF(NOT(COUNTIF($D$5:D441,D441)=1),"Repeat line",IF(F441=0,"Matched","Amount differs"))))</f>
        <v/>
      </c>
      <c r="H441" s="16">
        <f>IF(D441="","",IF(COUNTIF($D$5:$D$504,D441)&gt;1,"Appears "&amp;COUNTIF($D$5:$D$504,D441)&amp;" times",""))</f>
        <v/>
      </c>
    </row>
    <row r="442">
      <c r="A442" s="13" t="n"/>
      <c r="B442" s="14" t="n"/>
      <c r="C442" s="15" t="n"/>
      <c r="D442" s="16">
        <f>IF(A442="","",UPPER(SUBSTITUTE(SUBSTITUTE(SUBSTITUTE(TRIM(A442),"-","")," ",""),"#","")))</f>
        <v/>
      </c>
      <c r="E442" s="17">
        <f>IF(D442="","",SUMIFS(Statement!$C$5:$C$504,Statement!$D$5:$D$504,D442))</f>
        <v/>
      </c>
      <c r="F442" s="17">
        <f>IF(D442="","",IF(COUNTIF($D$5:D442,D442)=1,ROUND(SUMIFS($C$5:$C$504,$D$5:$D$504,D442)-E442,2),0))</f>
        <v/>
      </c>
      <c r="G442" s="16">
        <f>IF(D442="","",IF(COUNTIF(Statement!$D$5:$D$504,D442)=0,"Missing from statement",IF(NOT(COUNTIF($D$5:D442,D442)=1),"Repeat line",IF(F442=0,"Matched","Amount differs"))))</f>
        <v/>
      </c>
      <c r="H442" s="16">
        <f>IF(D442="","",IF(COUNTIF($D$5:$D$504,D442)&gt;1,"Appears "&amp;COUNTIF($D$5:$D$504,D442)&amp;" times",""))</f>
        <v/>
      </c>
    </row>
    <row r="443">
      <c r="A443" s="13" t="n"/>
      <c r="B443" s="14" t="n"/>
      <c r="C443" s="15" t="n"/>
      <c r="D443" s="16">
        <f>IF(A443="","",UPPER(SUBSTITUTE(SUBSTITUTE(SUBSTITUTE(TRIM(A443),"-","")," ",""),"#","")))</f>
        <v/>
      </c>
      <c r="E443" s="17">
        <f>IF(D443="","",SUMIFS(Statement!$C$5:$C$504,Statement!$D$5:$D$504,D443))</f>
        <v/>
      </c>
      <c r="F443" s="17">
        <f>IF(D443="","",IF(COUNTIF($D$5:D443,D443)=1,ROUND(SUMIFS($C$5:$C$504,$D$5:$D$504,D443)-E443,2),0))</f>
        <v/>
      </c>
      <c r="G443" s="16">
        <f>IF(D443="","",IF(COUNTIF(Statement!$D$5:$D$504,D443)=0,"Missing from statement",IF(NOT(COUNTIF($D$5:D443,D443)=1),"Repeat line",IF(F443=0,"Matched","Amount differs"))))</f>
        <v/>
      </c>
      <c r="H443" s="16">
        <f>IF(D443="","",IF(COUNTIF($D$5:$D$504,D443)&gt;1,"Appears "&amp;COUNTIF($D$5:$D$504,D443)&amp;" times",""))</f>
        <v/>
      </c>
    </row>
    <row r="444">
      <c r="A444" s="13" t="n"/>
      <c r="B444" s="14" t="n"/>
      <c r="C444" s="15" t="n"/>
      <c r="D444" s="16">
        <f>IF(A444="","",UPPER(SUBSTITUTE(SUBSTITUTE(SUBSTITUTE(TRIM(A444),"-","")," ",""),"#","")))</f>
        <v/>
      </c>
      <c r="E444" s="17">
        <f>IF(D444="","",SUMIFS(Statement!$C$5:$C$504,Statement!$D$5:$D$504,D444))</f>
        <v/>
      </c>
      <c r="F444" s="17">
        <f>IF(D444="","",IF(COUNTIF($D$5:D444,D444)=1,ROUND(SUMIFS($C$5:$C$504,$D$5:$D$504,D444)-E444,2),0))</f>
        <v/>
      </c>
      <c r="G444" s="16">
        <f>IF(D444="","",IF(COUNTIF(Statement!$D$5:$D$504,D444)=0,"Missing from statement",IF(NOT(COUNTIF($D$5:D444,D444)=1),"Repeat line",IF(F444=0,"Matched","Amount differs"))))</f>
        <v/>
      </c>
      <c r="H444" s="16">
        <f>IF(D444="","",IF(COUNTIF($D$5:$D$504,D444)&gt;1,"Appears "&amp;COUNTIF($D$5:$D$504,D444)&amp;" times",""))</f>
        <v/>
      </c>
    </row>
    <row r="445">
      <c r="A445" s="13" t="n"/>
      <c r="B445" s="14" t="n"/>
      <c r="C445" s="15" t="n"/>
      <c r="D445" s="16">
        <f>IF(A445="","",UPPER(SUBSTITUTE(SUBSTITUTE(SUBSTITUTE(TRIM(A445),"-","")," ",""),"#","")))</f>
        <v/>
      </c>
      <c r="E445" s="17">
        <f>IF(D445="","",SUMIFS(Statement!$C$5:$C$504,Statement!$D$5:$D$504,D445))</f>
        <v/>
      </c>
      <c r="F445" s="17">
        <f>IF(D445="","",IF(COUNTIF($D$5:D445,D445)=1,ROUND(SUMIFS($C$5:$C$504,$D$5:$D$504,D445)-E445,2),0))</f>
        <v/>
      </c>
      <c r="G445" s="16">
        <f>IF(D445="","",IF(COUNTIF(Statement!$D$5:$D$504,D445)=0,"Missing from statement",IF(NOT(COUNTIF($D$5:D445,D445)=1),"Repeat line",IF(F445=0,"Matched","Amount differs"))))</f>
        <v/>
      </c>
      <c r="H445" s="16">
        <f>IF(D445="","",IF(COUNTIF($D$5:$D$504,D445)&gt;1,"Appears "&amp;COUNTIF($D$5:$D$504,D445)&amp;" times",""))</f>
        <v/>
      </c>
    </row>
    <row r="446">
      <c r="A446" s="13" t="n"/>
      <c r="B446" s="14" t="n"/>
      <c r="C446" s="15" t="n"/>
      <c r="D446" s="16">
        <f>IF(A446="","",UPPER(SUBSTITUTE(SUBSTITUTE(SUBSTITUTE(TRIM(A446),"-","")," ",""),"#","")))</f>
        <v/>
      </c>
      <c r="E446" s="17">
        <f>IF(D446="","",SUMIFS(Statement!$C$5:$C$504,Statement!$D$5:$D$504,D446))</f>
        <v/>
      </c>
      <c r="F446" s="17">
        <f>IF(D446="","",IF(COUNTIF($D$5:D446,D446)=1,ROUND(SUMIFS($C$5:$C$504,$D$5:$D$504,D446)-E446,2),0))</f>
        <v/>
      </c>
      <c r="G446" s="16">
        <f>IF(D446="","",IF(COUNTIF(Statement!$D$5:$D$504,D446)=0,"Missing from statement",IF(NOT(COUNTIF($D$5:D446,D446)=1),"Repeat line",IF(F446=0,"Matched","Amount differs"))))</f>
        <v/>
      </c>
      <c r="H446" s="16">
        <f>IF(D446="","",IF(COUNTIF($D$5:$D$504,D446)&gt;1,"Appears "&amp;COUNTIF($D$5:$D$504,D446)&amp;" times",""))</f>
        <v/>
      </c>
    </row>
    <row r="447">
      <c r="A447" s="13" t="n"/>
      <c r="B447" s="14" t="n"/>
      <c r="C447" s="15" t="n"/>
      <c r="D447" s="16">
        <f>IF(A447="","",UPPER(SUBSTITUTE(SUBSTITUTE(SUBSTITUTE(TRIM(A447),"-","")," ",""),"#","")))</f>
        <v/>
      </c>
      <c r="E447" s="17">
        <f>IF(D447="","",SUMIFS(Statement!$C$5:$C$504,Statement!$D$5:$D$504,D447))</f>
        <v/>
      </c>
      <c r="F447" s="17">
        <f>IF(D447="","",IF(COUNTIF($D$5:D447,D447)=1,ROUND(SUMIFS($C$5:$C$504,$D$5:$D$504,D447)-E447,2),0))</f>
        <v/>
      </c>
      <c r="G447" s="16">
        <f>IF(D447="","",IF(COUNTIF(Statement!$D$5:$D$504,D447)=0,"Missing from statement",IF(NOT(COUNTIF($D$5:D447,D447)=1),"Repeat line",IF(F447=0,"Matched","Amount differs"))))</f>
        <v/>
      </c>
      <c r="H447" s="16">
        <f>IF(D447="","",IF(COUNTIF($D$5:$D$504,D447)&gt;1,"Appears "&amp;COUNTIF($D$5:$D$504,D447)&amp;" times",""))</f>
        <v/>
      </c>
    </row>
    <row r="448">
      <c r="A448" s="13" t="n"/>
      <c r="B448" s="14" t="n"/>
      <c r="C448" s="15" t="n"/>
      <c r="D448" s="16">
        <f>IF(A448="","",UPPER(SUBSTITUTE(SUBSTITUTE(SUBSTITUTE(TRIM(A448),"-","")," ",""),"#","")))</f>
        <v/>
      </c>
      <c r="E448" s="17">
        <f>IF(D448="","",SUMIFS(Statement!$C$5:$C$504,Statement!$D$5:$D$504,D448))</f>
        <v/>
      </c>
      <c r="F448" s="17">
        <f>IF(D448="","",IF(COUNTIF($D$5:D448,D448)=1,ROUND(SUMIFS($C$5:$C$504,$D$5:$D$504,D448)-E448,2),0))</f>
        <v/>
      </c>
      <c r="G448" s="16">
        <f>IF(D448="","",IF(COUNTIF(Statement!$D$5:$D$504,D448)=0,"Missing from statement",IF(NOT(COUNTIF($D$5:D448,D448)=1),"Repeat line",IF(F448=0,"Matched","Amount differs"))))</f>
        <v/>
      </c>
      <c r="H448" s="16">
        <f>IF(D448="","",IF(COUNTIF($D$5:$D$504,D448)&gt;1,"Appears "&amp;COUNTIF($D$5:$D$504,D448)&amp;" times",""))</f>
        <v/>
      </c>
    </row>
    <row r="449">
      <c r="A449" s="13" t="n"/>
      <c r="B449" s="14" t="n"/>
      <c r="C449" s="15" t="n"/>
      <c r="D449" s="16">
        <f>IF(A449="","",UPPER(SUBSTITUTE(SUBSTITUTE(SUBSTITUTE(TRIM(A449),"-","")," ",""),"#","")))</f>
        <v/>
      </c>
      <c r="E449" s="17">
        <f>IF(D449="","",SUMIFS(Statement!$C$5:$C$504,Statement!$D$5:$D$504,D449))</f>
        <v/>
      </c>
      <c r="F449" s="17">
        <f>IF(D449="","",IF(COUNTIF($D$5:D449,D449)=1,ROUND(SUMIFS($C$5:$C$504,$D$5:$D$504,D449)-E449,2),0))</f>
        <v/>
      </c>
      <c r="G449" s="16">
        <f>IF(D449="","",IF(COUNTIF(Statement!$D$5:$D$504,D449)=0,"Missing from statement",IF(NOT(COUNTIF($D$5:D449,D449)=1),"Repeat line",IF(F449=0,"Matched","Amount differs"))))</f>
        <v/>
      </c>
      <c r="H449" s="16">
        <f>IF(D449="","",IF(COUNTIF($D$5:$D$504,D449)&gt;1,"Appears "&amp;COUNTIF($D$5:$D$504,D449)&amp;" times",""))</f>
        <v/>
      </c>
    </row>
    <row r="450">
      <c r="A450" s="13" t="n"/>
      <c r="B450" s="14" t="n"/>
      <c r="C450" s="15" t="n"/>
      <c r="D450" s="16">
        <f>IF(A450="","",UPPER(SUBSTITUTE(SUBSTITUTE(SUBSTITUTE(TRIM(A450),"-","")," ",""),"#","")))</f>
        <v/>
      </c>
      <c r="E450" s="17">
        <f>IF(D450="","",SUMIFS(Statement!$C$5:$C$504,Statement!$D$5:$D$504,D450))</f>
        <v/>
      </c>
      <c r="F450" s="17">
        <f>IF(D450="","",IF(COUNTIF($D$5:D450,D450)=1,ROUND(SUMIFS($C$5:$C$504,$D$5:$D$504,D450)-E450,2),0))</f>
        <v/>
      </c>
      <c r="G450" s="16">
        <f>IF(D450="","",IF(COUNTIF(Statement!$D$5:$D$504,D450)=0,"Missing from statement",IF(NOT(COUNTIF($D$5:D450,D450)=1),"Repeat line",IF(F450=0,"Matched","Amount differs"))))</f>
        <v/>
      </c>
      <c r="H450" s="16">
        <f>IF(D450="","",IF(COUNTIF($D$5:$D$504,D450)&gt;1,"Appears "&amp;COUNTIF($D$5:$D$504,D450)&amp;" times",""))</f>
        <v/>
      </c>
    </row>
    <row r="451">
      <c r="A451" s="13" t="n"/>
      <c r="B451" s="14" t="n"/>
      <c r="C451" s="15" t="n"/>
      <c r="D451" s="16">
        <f>IF(A451="","",UPPER(SUBSTITUTE(SUBSTITUTE(SUBSTITUTE(TRIM(A451),"-","")," ",""),"#","")))</f>
        <v/>
      </c>
      <c r="E451" s="17">
        <f>IF(D451="","",SUMIFS(Statement!$C$5:$C$504,Statement!$D$5:$D$504,D451))</f>
        <v/>
      </c>
      <c r="F451" s="17">
        <f>IF(D451="","",IF(COUNTIF($D$5:D451,D451)=1,ROUND(SUMIFS($C$5:$C$504,$D$5:$D$504,D451)-E451,2),0))</f>
        <v/>
      </c>
      <c r="G451" s="16">
        <f>IF(D451="","",IF(COUNTIF(Statement!$D$5:$D$504,D451)=0,"Missing from statement",IF(NOT(COUNTIF($D$5:D451,D451)=1),"Repeat line",IF(F451=0,"Matched","Amount differs"))))</f>
        <v/>
      </c>
      <c r="H451" s="16">
        <f>IF(D451="","",IF(COUNTIF($D$5:$D$504,D451)&gt;1,"Appears "&amp;COUNTIF($D$5:$D$504,D451)&amp;" times",""))</f>
        <v/>
      </c>
    </row>
    <row r="452">
      <c r="A452" s="13" t="n"/>
      <c r="B452" s="14" t="n"/>
      <c r="C452" s="15" t="n"/>
      <c r="D452" s="16">
        <f>IF(A452="","",UPPER(SUBSTITUTE(SUBSTITUTE(SUBSTITUTE(TRIM(A452),"-","")," ",""),"#","")))</f>
        <v/>
      </c>
      <c r="E452" s="17">
        <f>IF(D452="","",SUMIFS(Statement!$C$5:$C$504,Statement!$D$5:$D$504,D452))</f>
        <v/>
      </c>
      <c r="F452" s="17">
        <f>IF(D452="","",IF(COUNTIF($D$5:D452,D452)=1,ROUND(SUMIFS($C$5:$C$504,$D$5:$D$504,D452)-E452,2),0))</f>
        <v/>
      </c>
      <c r="G452" s="16">
        <f>IF(D452="","",IF(COUNTIF(Statement!$D$5:$D$504,D452)=0,"Missing from statement",IF(NOT(COUNTIF($D$5:D452,D452)=1),"Repeat line",IF(F452=0,"Matched","Amount differs"))))</f>
        <v/>
      </c>
      <c r="H452" s="16">
        <f>IF(D452="","",IF(COUNTIF($D$5:$D$504,D452)&gt;1,"Appears "&amp;COUNTIF($D$5:$D$504,D452)&amp;" times",""))</f>
        <v/>
      </c>
    </row>
    <row r="453">
      <c r="A453" s="13" t="n"/>
      <c r="B453" s="14" t="n"/>
      <c r="C453" s="15" t="n"/>
      <c r="D453" s="16">
        <f>IF(A453="","",UPPER(SUBSTITUTE(SUBSTITUTE(SUBSTITUTE(TRIM(A453),"-","")," ",""),"#","")))</f>
        <v/>
      </c>
      <c r="E453" s="17">
        <f>IF(D453="","",SUMIFS(Statement!$C$5:$C$504,Statement!$D$5:$D$504,D453))</f>
        <v/>
      </c>
      <c r="F453" s="17">
        <f>IF(D453="","",IF(COUNTIF($D$5:D453,D453)=1,ROUND(SUMIFS($C$5:$C$504,$D$5:$D$504,D453)-E453,2),0))</f>
        <v/>
      </c>
      <c r="G453" s="16">
        <f>IF(D453="","",IF(COUNTIF(Statement!$D$5:$D$504,D453)=0,"Missing from statement",IF(NOT(COUNTIF($D$5:D453,D453)=1),"Repeat line",IF(F453=0,"Matched","Amount differs"))))</f>
        <v/>
      </c>
      <c r="H453" s="16">
        <f>IF(D453="","",IF(COUNTIF($D$5:$D$504,D453)&gt;1,"Appears "&amp;COUNTIF($D$5:$D$504,D453)&amp;" times",""))</f>
        <v/>
      </c>
    </row>
    <row r="454">
      <c r="A454" s="13" t="n"/>
      <c r="B454" s="14" t="n"/>
      <c r="C454" s="15" t="n"/>
      <c r="D454" s="16">
        <f>IF(A454="","",UPPER(SUBSTITUTE(SUBSTITUTE(SUBSTITUTE(TRIM(A454),"-","")," ",""),"#","")))</f>
        <v/>
      </c>
      <c r="E454" s="17">
        <f>IF(D454="","",SUMIFS(Statement!$C$5:$C$504,Statement!$D$5:$D$504,D454))</f>
        <v/>
      </c>
      <c r="F454" s="17">
        <f>IF(D454="","",IF(COUNTIF($D$5:D454,D454)=1,ROUND(SUMIFS($C$5:$C$504,$D$5:$D$504,D454)-E454,2),0))</f>
        <v/>
      </c>
      <c r="G454" s="16">
        <f>IF(D454="","",IF(COUNTIF(Statement!$D$5:$D$504,D454)=0,"Missing from statement",IF(NOT(COUNTIF($D$5:D454,D454)=1),"Repeat line",IF(F454=0,"Matched","Amount differs"))))</f>
        <v/>
      </c>
      <c r="H454" s="16">
        <f>IF(D454="","",IF(COUNTIF($D$5:$D$504,D454)&gt;1,"Appears "&amp;COUNTIF($D$5:$D$504,D454)&amp;" times",""))</f>
        <v/>
      </c>
    </row>
    <row r="455">
      <c r="A455" s="13" t="n"/>
      <c r="B455" s="14" t="n"/>
      <c r="C455" s="15" t="n"/>
      <c r="D455" s="16">
        <f>IF(A455="","",UPPER(SUBSTITUTE(SUBSTITUTE(SUBSTITUTE(TRIM(A455),"-","")," ",""),"#","")))</f>
        <v/>
      </c>
      <c r="E455" s="17">
        <f>IF(D455="","",SUMIFS(Statement!$C$5:$C$504,Statement!$D$5:$D$504,D455))</f>
        <v/>
      </c>
      <c r="F455" s="17">
        <f>IF(D455="","",IF(COUNTIF($D$5:D455,D455)=1,ROUND(SUMIFS($C$5:$C$504,$D$5:$D$504,D455)-E455,2),0))</f>
        <v/>
      </c>
      <c r="G455" s="16">
        <f>IF(D455="","",IF(COUNTIF(Statement!$D$5:$D$504,D455)=0,"Missing from statement",IF(NOT(COUNTIF($D$5:D455,D455)=1),"Repeat line",IF(F455=0,"Matched","Amount differs"))))</f>
        <v/>
      </c>
      <c r="H455" s="16">
        <f>IF(D455="","",IF(COUNTIF($D$5:$D$504,D455)&gt;1,"Appears "&amp;COUNTIF($D$5:$D$504,D455)&amp;" times",""))</f>
        <v/>
      </c>
    </row>
    <row r="456">
      <c r="A456" s="13" t="n"/>
      <c r="B456" s="14" t="n"/>
      <c r="C456" s="15" t="n"/>
      <c r="D456" s="16">
        <f>IF(A456="","",UPPER(SUBSTITUTE(SUBSTITUTE(SUBSTITUTE(TRIM(A456),"-","")," ",""),"#","")))</f>
        <v/>
      </c>
      <c r="E456" s="17">
        <f>IF(D456="","",SUMIFS(Statement!$C$5:$C$504,Statement!$D$5:$D$504,D456))</f>
        <v/>
      </c>
      <c r="F456" s="17">
        <f>IF(D456="","",IF(COUNTIF($D$5:D456,D456)=1,ROUND(SUMIFS($C$5:$C$504,$D$5:$D$504,D456)-E456,2),0))</f>
        <v/>
      </c>
      <c r="G456" s="16">
        <f>IF(D456="","",IF(COUNTIF(Statement!$D$5:$D$504,D456)=0,"Missing from statement",IF(NOT(COUNTIF($D$5:D456,D456)=1),"Repeat line",IF(F456=0,"Matched","Amount differs"))))</f>
        <v/>
      </c>
      <c r="H456" s="16">
        <f>IF(D456="","",IF(COUNTIF($D$5:$D$504,D456)&gt;1,"Appears "&amp;COUNTIF($D$5:$D$504,D456)&amp;" times",""))</f>
        <v/>
      </c>
    </row>
    <row r="457">
      <c r="A457" s="13" t="n"/>
      <c r="B457" s="14" t="n"/>
      <c r="C457" s="15" t="n"/>
      <c r="D457" s="16">
        <f>IF(A457="","",UPPER(SUBSTITUTE(SUBSTITUTE(SUBSTITUTE(TRIM(A457),"-","")," ",""),"#","")))</f>
        <v/>
      </c>
      <c r="E457" s="17">
        <f>IF(D457="","",SUMIFS(Statement!$C$5:$C$504,Statement!$D$5:$D$504,D457))</f>
        <v/>
      </c>
      <c r="F457" s="17">
        <f>IF(D457="","",IF(COUNTIF($D$5:D457,D457)=1,ROUND(SUMIFS($C$5:$C$504,$D$5:$D$504,D457)-E457,2),0))</f>
        <v/>
      </c>
      <c r="G457" s="16">
        <f>IF(D457="","",IF(COUNTIF(Statement!$D$5:$D$504,D457)=0,"Missing from statement",IF(NOT(COUNTIF($D$5:D457,D457)=1),"Repeat line",IF(F457=0,"Matched","Amount differs"))))</f>
        <v/>
      </c>
      <c r="H457" s="16">
        <f>IF(D457="","",IF(COUNTIF($D$5:$D$504,D457)&gt;1,"Appears "&amp;COUNTIF($D$5:$D$504,D457)&amp;" times",""))</f>
        <v/>
      </c>
    </row>
    <row r="458">
      <c r="A458" s="13" t="n"/>
      <c r="B458" s="14" t="n"/>
      <c r="C458" s="15" t="n"/>
      <c r="D458" s="16">
        <f>IF(A458="","",UPPER(SUBSTITUTE(SUBSTITUTE(SUBSTITUTE(TRIM(A458),"-","")," ",""),"#","")))</f>
        <v/>
      </c>
      <c r="E458" s="17">
        <f>IF(D458="","",SUMIFS(Statement!$C$5:$C$504,Statement!$D$5:$D$504,D458))</f>
        <v/>
      </c>
      <c r="F458" s="17">
        <f>IF(D458="","",IF(COUNTIF($D$5:D458,D458)=1,ROUND(SUMIFS($C$5:$C$504,$D$5:$D$504,D458)-E458,2),0))</f>
        <v/>
      </c>
      <c r="G458" s="16">
        <f>IF(D458="","",IF(COUNTIF(Statement!$D$5:$D$504,D458)=0,"Missing from statement",IF(NOT(COUNTIF($D$5:D458,D458)=1),"Repeat line",IF(F458=0,"Matched","Amount differs"))))</f>
        <v/>
      </c>
      <c r="H458" s="16">
        <f>IF(D458="","",IF(COUNTIF($D$5:$D$504,D458)&gt;1,"Appears "&amp;COUNTIF($D$5:$D$504,D458)&amp;" times",""))</f>
        <v/>
      </c>
    </row>
    <row r="459">
      <c r="A459" s="13" t="n"/>
      <c r="B459" s="14" t="n"/>
      <c r="C459" s="15" t="n"/>
      <c r="D459" s="16">
        <f>IF(A459="","",UPPER(SUBSTITUTE(SUBSTITUTE(SUBSTITUTE(TRIM(A459),"-","")," ",""),"#","")))</f>
        <v/>
      </c>
      <c r="E459" s="17">
        <f>IF(D459="","",SUMIFS(Statement!$C$5:$C$504,Statement!$D$5:$D$504,D459))</f>
        <v/>
      </c>
      <c r="F459" s="17">
        <f>IF(D459="","",IF(COUNTIF($D$5:D459,D459)=1,ROUND(SUMIFS($C$5:$C$504,$D$5:$D$504,D459)-E459,2),0))</f>
        <v/>
      </c>
      <c r="G459" s="16">
        <f>IF(D459="","",IF(COUNTIF(Statement!$D$5:$D$504,D459)=0,"Missing from statement",IF(NOT(COUNTIF($D$5:D459,D459)=1),"Repeat line",IF(F459=0,"Matched","Amount differs"))))</f>
        <v/>
      </c>
      <c r="H459" s="16">
        <f>IF(D459="","",IF(COUNTIF($D$5:$D$504,D459)&gt;1,"Appears "&amp;COUNTIF($D$5:$D$504,D459)&amp;" times",""))</f>
        <v/>
      </c>
    </row>
    <row r="460">
      <c r="A460" s="13" t="n"/>
      <c r="B460" s="14" t="n"/>
      <c r="C460" s="15" t="n"/>
      <c r="D460" s="16">
        <f>IF(A460="","",UPPER(SUBSTITUTE(SUBSTITUTE(SUBSTITUTE(TRIM(A460),"-","")," ",""),"#","")))</f>
        <v/>
      </c>
      <c r="E460" s="17">
        <f>IF(D460="","",SUMIFS(Statement!$C$5:$C$504,Statement!$D$5:$D$504,D460))</f>
        <v/>
      </c>
      <c r="F460" s="17">
        <f>IF(D460="","",IF(COUNTIF($D$5:D460,D460)=1,ROUND(SUMIFS($C$5:$C$504,$D$5:$D$504,D460)-E460,2),0))</f>
        <v/>
      </c>
      <c r="G460" s="16">
        <f>IF(D460="","",IF(COUNTIF(Statement!$D$5:$D$504,D460)=0,"Missing from statement",IF(NOT(COUNTIF($D$5:D460,D460)=1),"Repeat line",IF(F460=0,"Matched","Amount differs"))))</f>
        <v/>
      </c>
      <c r="H460" s="16">
        <f>IF(D460="","",IF(COUNTIF($D$5:$D$504,D460)&gt;1,"Appears "&amp;COUNTIF($D$5:$D$504,D460)&amp;" times",""))</f>
        <v/>
      </c>
    </row>
    <row r="461">
      <c r="A461" s="13" t="n"/>
      <c r="B461" s="14" t="n"/>
      <c r="C461" s="15" t="n"/>
      <c r="D461" s="16">
        <f>IF(A461="","",UPPER(SUBSTITUTE(SUBSTITUTE(SUBSTITUTE(TRIM(A461),"-","")," ",""),"#","")))</f>
        <v/>
      </c>
      <c r="E461" s="17">
        <f>IF(D461="","",SUMIFS(Statement!$C$5:$C$504,Statement!$D$5:$D$504,D461))</f>
        <v/>
      </c>
      <c r="F461" s="17">
        <f>IF(D461="","",IF(COUNTIF($D$5:D461,D461)=1,ROUND(SUMIFS($C$5:$C$504,$D$5:$D$504,D461)-E461,2),0))</f>
        <v/>
      </c>
      <c r="G461" s="16">
        <f>IF(D461="","",IF(COUNTIF(Statement!$D$5:$D$504,D461)=0,"Missing from statement",IF(NOT(COUNTIF($D$5:D461,D461)=1),"Repeat line",IF(F461=0,"Matched","Amount differs"))))</f>
        <v/>
      </c>
      <c r="H461" s="16">
        <f>IF(D461="","",IF(COUNTIF($D$5:$D$504,D461)&gt;1,"Appears "&amp;COUNTIF($D$5:$D$504,D461)&amp;" times",""))</f>
        <v/>
      </c>
    </row>
    <row r="462">
      <c r="A462" s="13" t="n"/>
      <c r="B462" s="14" t="n"/>
      <c r="C462" s="15" t="n"/>
      <c r="D462" s="16">
        <f>IF(A462="","",UPPER(SUBSTITUTE(SUBSTITUTE(SUBSTITUTE(TRIM(A462),"-","")," ",""),"#","")))</f>
        <v/>
      </c>
      <c r="E462" s="17">
        <f>IF(D462="","",SUMIFS(Statement!$C$5:$C$504,Statement!$D$5:$D$504,D462))</f>
        <v/>
      </c>
      <c r="F462" s="17">
        <f>IF(D462="","",IF(COUNTIF($D$5:D462,D462)=1,ROUND(SUMIFS($C$5:$C$504,$D$5:$D$504,D462)-E462,2),0))</f>
        <v/>
      </c>
      <c r="G462" s="16">
        <f>IF(D462="","",IF(COUNTIF(Statement!$D$5:$D$504,D462)=0,"Missing from statement",IF(NOT(COUNTIF($D$5:D462,D462)=1),"Repeat line",IF(F462=0,"Matched","Amount differs"))))</f>
        <v/>
      </c>
      <c r="H462" s="16">
        <f>IF(D462="","",IF(COUNTIF($D$5:$D$504,D462)&gt;1,"Appears "&amp;COUNTIF($D$5:$D$504,D462)&amp;" times",""))</f>
        <v/>
      </c>
    </row>
    <row r="463">
      <c r="A463" s="13" t="n"/>
      <c r="B463" s="14" t="n"/>
      <c r="C463" s="15" t="n"/>
      <c r="D463" s="16">
        <f>IF(A463="","",UPPER(SUBSTITUTE(SUBSTITUTE(SUBSTITUTE(TRIM(A463),"-","")," ",""),"#","")))</f>
        <v/>
      </c>
      <c r="E463" s="17">
        <f>IF(D463="","",SUMIFS(Statement!$C$5:$C$504,Statement!$D$5:$D$504,D463))</f>
        <v/>
      </c>
      <c r="F463" s="17">
        <f>IF(D463="","",IF(COUNTIF($D$5:D463,D463)=1,ROUND(SUMIFS($C$5:$C$504,$D$5:$D$504,D463)-E463,2),0))</f>
        <v/>
      </c>
      <c r="G463" s="16">
        <f>IF(D463="","",IF(COUNTIF(Statement!$D$5:$D$504,D463)=0,"Missing from statement",IF(NOT(COUNTIF($D$5:D463,D463)=1),"Repeat line",IF(F463=0,"Matched","Amount differs"))))</f>
        <v/>
      </c>
      <c r="H463" s="16">
        <f>IF(D463="","",IF(COUNTIF($D$5:$D$504,D463)&gt;1,"Appears "&amp;COUNTIF($D$5:$D$504,D463)&amp;" times",""))</f>
        <v/>
      </c>
    </row>
    <row r="464">
      <c r="A464" s="13" t="n"/>
      <c r="B464" s="14" t="n"/>
      <c r="C464" s="15" t="n"/>
      <c r="D464" s="16">
        <f>IF(A464="","",UPPER(SUBSTITUTE(SUBSTITUTE(SUBSTITUTE(TRIM(A464),"-","")," ",""),"#","")))</f>
        <v/>
      </c>
      <c r="E464" s="17">
        <f>IF(D464="","",SUMIFS(Statement!$C$5:$C$504,Statement!$D$5:$D$504,D464))</f>
        <v/>
      </c>
      <c r="F464" s="17">
        <f>IF(D464="","",IF(COUNTIF($D$5:D464,D464)=1,ROUND(SUMIFS($C$5:$C$504,$D$5:$D$504,D464)-E464,2),0))</f>
        <v/>
      </c>
      <c r="G464" s="16">
        <f>IF(D464="","",IF(COUNTIF(Statement!$D$5:$D$504,D464)=0,"Missing from statement",IF(NOT(COUNTIF($D$5:D464,D464)=1),"Repeat line",IF(F464=0,"Matched","Amount differs"))))</f>
        <v/>
      </c>
      <c r="H464" s="16">
        <f>IF(D464="","",IF(COUNTIF($D$5:$D$504,D464)&gt;1,"Appears "&amp;COUNTIF($D$5:$D$504,D464)&amp;" times",""))</f>
        <v/>
      </c>
    </row>
    <row r="465">
      <c r="A465" s="13" t="n"/>
      <c r="B465" s="14" t="n"/>
      <c r="C465" s="15" t="n"/>
      <c r="D465" s="16">
        <f>IF(A465="","",UPPER(SUBSTITUTE(SUBSTITUTE(SUBSTITUTE(TRIM(A465),"-","")," ",""),"#","")))</f>
        <v/>
      </c>
      <c r="E465" s="17">
        <f>IF(D465="","",SUMIFS(Statement!$C$5:$C$504,Statement!$D$5:$D$504,D465))</f>
        <v/>
      </c>
      <c r="F465" s="17">
        <f>IF(D465="","",IF(COUNTIF($D$5:D465,D465)=1,ROUND(SUMIFS($C$5:$C$504,$D$5:$D$504,D465)-E465,2),0))</f>
        <v/>
      </c>
      <c r="G465" s="16">
        <f>IF(D465="","",IF(COUNTIF(Statement!$D$5:$D$504,D465)=0,"Missing from statement",IF(NOT(COUNTIF($D$5:D465,D465)=1),"Repeat line",IF(F465=0,"Matched","Amount differs"))))</f>
        <v/>
      </c>
      <c r="H465" s="16">
        <f>IF(D465="","",IF(COUNTIF($D$5:$D$504,D465)&gt;1,"Appears "&amp;COUNTIF($D$5:$D$504,D465)&amp;" times",""))</f>
        <v/>
      </c>
    </row>
    <row r="466">
      <c r="A466" s="13" t="n"/>
      <c r="B466" s="14" t="n"/>
      <c r="C466" s="15" t="n"/>
      <c r="D466" s="16">
        <f>IF(A466="","",UPPER(SUBSTITUTE(SUBSTITUTE(SUBSTITUTE(TRIM(A466),"-","")," ",""),"#","")))</f>
        <v/>
      </c>
      <c r="E466" s="17">
        <f>IF(D466="","",SUMIFS(Statement!$C$5:$C$504,Statement!$D$5:$D$504,D466))</f>
        <v/>
      </c>
      <c r="F466" s="17">
        <f>IF(D466="","",IF(COUNTIF($D$5:D466,D466)=1,ROUND(SUMIFS($C$5:$C$504,$D$5:$D$504,D466)-E466,2),0))</f>
        <v/>
      </c>
      <c r="G466" s="16">
        <f>IF(D466="","",IF(COUNTIF(Statement!$D$5:$D$504,D466)=0,"Missing from statement",IF(NOT(COUNTIF($D$5:D466,D466)=1),"Repeat line",IF(F466=0,"Matched","Amount differs"))))</f>
        <v/>
      </c>
      <c r="H466" s="16">
        <f>IF(D466="","",IF(COUNTIF($D$5:$D$504,D466)&gt;1,"Appears "&amp;COUNTIF($D$5:$D$504,D466)&amp;" times",""))</f>
        <v/>
      </c>
    </row>
    <row r="467">
      <c r="A467" s="13" t="n"/>
      <c r="B467" s="14" t="n"/>
      <c r="C467" s="15" t="n"/>
      <c r="D467" s="16">
        <f>IF(A467="","",UPPER(SUBSTITUTE(SUBSTITUTE(SUBSTITUTE(TRIM(A467),"-","")," ",""),"#","")))</f>
        <v/>
      </c>
      <c r="E467" s="17">
        <f>IF(D467="","",SUMIFS(Statement!$C$5:$C$504,Statement!$D$5:$D$504,D467))</f>
        <v/>
      </c>
      <c r="F467" s="17">
        <f>IF(D467="","",IF(COUNTIF($D$5:D467,D467)=1,ROUND(SUMIFS($C$5:$C$504,$D$5:$D$504,D467)-E467,2),0))</f>
        <v/>
      </c>
      <c r="G467" s="16">
        <f>IF(D467="","",IF(COUNTIF(Statement!$D$5:$D$504,D467)=0,"Missing from statement",IF(NOT(COUNTIF($D$5:D467,D467)=1),"Repeat line",IF(F467=0,"Matched","Amount differs"))))</f>
        <v/>
      </c>
      <c r="H467" s="16">
        <f>IF(D467="","",IF(COUNTIF($D$5:$D$504,D467)&gt;1,"Appears "&amp;COUNTIF($D$5:$D$504,D467)&amp;" times",""))</f>
        <v/>
      </c>
    </row>
    <row r="468">
      <c r="A468" s="13" t="n"/>
      <c r="B468" s="14" t="n"/>
      <c r="C468" s="15" t="n"/>
      <c r="D468" s="16">
        <f>IF(A468="","",UPPER(SUBSTITUTE(SUBSTITUTE(SUBSTITUTE(TRIM(A468),"-","")," ",""),"#","")))</f>
        <v/>
      </c>
      <c r="E468" s="17">
        <f>IF(D468="","",SUMIFS(Statement!$C$5:$C$504,Statement!$D$5:$D$504,D468))</f>
        <v/>
      </c>
      <c r="F468" s="17">
        <f>IF(D468="","",IF(COUNTIF($D$5:D468,D468)=1,ROUND(SUMIFS($C$5:$C$504,$D$5:$D$504,D468)-E468,2),0))</f>
        <v/>
      </c>
      <c r="G468" s="16">
        <f>IF(D468="","",IF(COUNTIF(Statement!$D$5:$D$504,D468)=0,"Missing from statement",IF(NOT(COUNTIF($D$5:D468,D468)=1),"Repeat line",IF(F468=0,"Matched","Amount differs"))))</f>
        <v/>
      </c>
      <c r="H468" s="16">
        <f>IF(D468="","",IF(COUNTIF($D$5:$D$504,D468)&gt;1,"Appears "&amp;COUNTIF($D$5:$D$504,D468)&amp;" times",""))</f>
        <v/>
      </c>
    </row>
    <row r="469">
      <c r="A469" s="13" t="n"/>
      <c r="B469" s="14" t="n"/>
      <c r="C469" s="15" t="n"/>
      <c r="D469" s="16">
        <f>IF(A469="","",UPPER(SUBSTITUTE(SUBSTITUTE(SUBSTITUTE(TRIM(A469),"-","")," ",""),"#","")))</f>
        <v/>
      </c>
      <c r="E469" s="17">
        <f>IF(D469="","",SUMIFS(Statement!$C$5:$C$504,Statement!$D$5:$D$504,D469))</f>
        <v/>
      </c>
      <c r="F469" s="17">
        <f>IF(D469="","",IF(COUNTIF($D$5:D469,D469)=1,ROUND(SUMIFS($C$5:$C$504,$D$5:$D$504,D469)-E469,2),0))</f>
        <v/>
      </c>
      <c r="G469" s="16">
        <f>IF(D469="","",IF(COUNTIF(Statement!$D$5:$D$504,D469)=0,"Missing from statement",IF(NOT(COUNTIF($D$5:D469,D469)=1),"Repeat line",IF(F469=0,"Matched","Amount differs"))))</f>
        <v/>
      </c>
      <c r="H469" s="16">
        <f>IF(D469="","",IF(COUNTIF($D$5:$D$504,D469)&gt;1,"Appears "&amp;COUNTIF($D$5:$D$504,D469)&amp;" times",""))</f>
        <v/>
      </c>
    </row>
    <row r="470">
      <c r="A470" s="13" t="n"/>
      <c r="B470" s="14" t="n"/>
      <c r="C470" s="15" t="n"/>
      <c r="D470" s="16">
        <f>IF(A470="","",UPPER(SUBSTITUTE(SUBSTITUTE(SUBSTITUTE(TRIM(A470),"-","")," ",""),"#","")))</f>
        <v/>
      </c>
      <c r="E470" s="17">
        <f>IF(D470="","",SUMIFS(Statement!$C$5:$C$504,Statement!$D$5:$D$504,D470))</f>
        <v/>
      </c>
      <c r="F470" s="17">
        <f>IF(D470="","",IF(COUNTIF($D$5:D470,D470)=1,ROUND(SUMIFS($C$5:$C$504,$D$5:$D$504,D470)-E470,2),0))</f>
        <v/>
      </c>
      <c r="G470" s="16">
        <f>IF(D470="","",IF(COUNTIF(Statement!$D$5:$D$504,D470)=0,"Missing from statement",IF(NOT(COUNTIF($D$5:D470,D470)=1),"Repeat line",IF(F470=0,"Matched","Amount differs"))))</f>
        <v/>
      </c>
      <c r="H470" s="16">
        <f>IF(D470="","",IF(COUNTIF($D$5:$D$504,D470)&gt;1,"Appears "&amp;COUNTIF($D$5:$D$504,D470)&amp;" times",""))</f>
        <v/>
      </c>
    </row>
    <row r="471">
      <c r="A471" s="13" t="n"/>
      <c r="B471" s="14" t="n"/>
      <c r="C471" s="15" t="n"/>
      <c r="D471" s="16">
        <f>IF(A471="","",UPPER(SUBSTITUTE(SUBSTITUTE(SUBSTITUTE(TRIM(A471),"-","")," ",""),"#","")))</f>
        <v/>
      </c>
      <c r="E471" s="17">
        <f>IF(D471="","",SUMIFS(Statement!$C$5:$C$504,Statement!$D$5:$D$504,D471))</f>
        <v/>
      </c>
      <c r="F471" s="17">
        <f>IF(D471="","",IF(COUNTIF($D$5:D471,D471)=1,ROUND(SUMIFS($C$5:$C$504,$D$5:$D$504,D471)-E471,2),0))</f>
        <v/>
      </c>
      <c r="G471" s="16">
        <f>IF(D471="","",IF(COUNTIF(Statement!$D$5:$D$504,D471)=0,"Missing from statement",IF(NOT(COUNTIF($D$5:D471,D471)=1),"Repeat line",IF(F471=0,"Matched","Amount differs"))))</f>
        <v/>
      </c>
      <c r="H471" s="16">
        <f>IF(D471="","",IF(COUNTIF($D$5:$D$504,D471)&gt;1,"Appears "&amp;COUNTIF($D$5:$D$504,D471)&amp;" times",""))</f>
        <v/>
      </c>
    </row>
    <row r="472">
      <c r="A472" s="13" t="n"/>
      <c r="B472" s="14" t="n"/>
      <c r="C472" s="15" t="n"/>
      <c r="D472" s="16">
        <f>IF(A472="","",UPPER(SUBSTITUTE(SUBSTITUTE(SUBSTITUTE(TRIM(A472),"-","")," ",""),"#","")))</f>
        <v/>
      </c>
      <c r="E472" s="17">
        <f>IF(D472="","",SUMIFS(Statement!$C$5:$C$504,Statement!$D$5:$D$504,D472))</f>
        <v/>
      </c>
      <c r="F472" s="17">
        <f>IF(D472="","",IF(COUNTIF($D$5:D472,D472)=1,ROUND(SUMIFS($C$5:$C$504,$D$5:$D$504,D472)-E472,2),0))</f>
        <v/>
      </c>
      <c r="G472" s="16">
        <f>IF(D472="","",IF(COUNTIF(Statement!$D$5:$D$504,D472)=0,"Missing from statement",IF(NOT(COUNTIF($D$5:D472,D472)=1),"Repeat line",IF(F472=0,"Matched","Amount differs"))))</f>
        <v/>
      </c>
      <c r="H472" s="16">
        <f>IF(D472="","",IF(COUNTIF($D$5:$D$504,D472)&gt;1,"Appears "&amp;COUNTIF($D$5:$D$504,D472)&amp;" times",""))</f>
        <v/>
      </c>
    </row>
    <row r="473">
      <c r="A473" s="13" t="n"/>
      <c r="B473" s="14" t="n"/>
      <c r="C473" s="15" t="n"/>
      <c r="D473" s="16">
        <f>IF(A473="","",UPPER(SUBSTITUTE(SUBSTITUTE(SUBSTITUTE(TRIM(A473),"-","")," ",""),"#","")))</f>
        <v/>
      </c>
      <c r="E473" s="17">
        <f>IF(D473="","",SUMIFS(Statement!$C$5:$C$504,Statement!$D$5:$D$504,D473))</f>
        <v/>
      </c>
      <c r="F473" s="17">
        <f>IF(D473="","",IF(COUNTIF($D$5:D473,D473)=1,ROUND(SUMIFS($C$5:$C$504,$D$5:$D$504,D473)-E473,2),0))</f>
        <v/>
      </c>
      <c r="G473" s="16">
        <f>IF(D473="","",IF(COUNTIF(Statement!$D$5:$D$504,D473)=0,"Missing from statement",IF(NOT(COUNTIF($D$5:D473,D473)=1),"Repeat line",IF(F473=0,"Matched","Amount differs"))))</f>
        <v/>
      </c>
      <c r="H473" s="16">
        <f>IF(D473="","",IF(COUNTIF($D$5:$D$504,D473)&gt;1,"Appears "&amp;COUNTIF($D$5:$D$504,D473)&amp;" times",""))</f>
        <v/>
      </c>
    </row>
    <row r="474">
      <c r="A474" s="13" t="n"/>
      <c r="B474" s="14" t="n"/>
      <c r="C474" s="15" t="n"/>
      <c r="D474" s="16">
        <f>IF(A474="","",UPPER(SUBSTITUTE(SUBSTITUTE(SUBSTITUTE(TRIM(A474),"-","")," ",""),"#","")))</f>
        <v/>
      </c>
      <c r="E474" s="17">
        <f>IF(D474="","",SUMIFS(Statement!$C$5:$C$504,Statement!$D$5:$D$504,D474))</f>
        <v/>
      </c>
      <c r="F474" s="17">
        <f>IF(D474="","",IF(COUNTIF($D$5:D474,D474)=1,ROUND(SUMIFS($C$5:$C$504,$D$5:$D$504,D474)-E474,2),0))</f>
        <v/>
      </c>
      <c r="G474" s="16">
        <f>IF(D474="","",IF(COUNTIF(Statement!$D$5:$D$504,D474)=0,"Missing from statement",IF(NOT(COUNTIF($D$5:D474,D474)=1),"Repeat line",IF(F474=0,"Matched","Amount differs"))))</f>
        <v/>
      </c>
      <c r="H474" s="16">
        <f>IF(D474="","",IF(COUNTIF($D$5:$D$504,D474)&gt;1,"Appears "&amp;COUNTIF($D$5:$D$504,D474)&amp;" times",""))</f>
        <v/>
      </c>
    </row>
    <row r="475">
      <c r="A475" s="13" t="n"/>
      <c r="B475" s="14" t="n"/>
      <c r="C475" s="15" t="n"/>
      <c r="D475" s="16">
        <f>IF(A475="","",UPPER(SUBSTITUTE(SUBSTITUTE(SUBSTITUTE(TRIM(A475),"-","")," ",""),"#","")))</f>
        <v/>
      </c>
      <c r="E475" s="17">
        <f>IF(D475="","",SUMIFS(Statement!$C$5:$C$504,Statement!$D$5:$D$504,D475))</f>
        <v/>
      </c>
      <c r="F475" s="17">
        <f>IF(D475="","",IF(COUNTIF($D$5:D475,D475)=1,ROUND(SUMIFS($C$5:$C$504,$D$5:$D$504,D475)-E475,2),0))</f>
        <v/>
      </c>
      <c r="G475" s="16">
        <f>IF(D475="","",IF(COUNTIF(Statement!$D$5:$D$504,D475)=0,"Missing from statement",IF(NOT(COUNTIF($D$5:D475,D475)=1),"Repeat line",IF(F475=0,"Matched","Amount differs"))))</f>
        <v/>
      </c>
      <c r="H475" s="16">
        <f>IF(D475="","",IF(COUNTIF($D$5:$D$504,D475)&gt;1,"Appears "&amp;COUNTIF($D$5:$D$504,D475)&amp;" times",""))</f>
        <v/>
      </c>
    </row>
    <row r="476">
      <c r="A476" s="13" t="n"/>
      <c r="B476" s="14" t="n"/>
      <c r="C476" s="15" t="n"/>
      <c r="D476" s="16">
        <f>IF(A476="","",UPPER(SUBSTITUTE(SUBSTITUTE(SUBSTITUTE(TRIM(A476),"-","")," ",""),"#","")))</f>
        <v/>
      </c>
      <c r="E476" s="17">
        <f>IF(D476="","",SUMIFS(Statement!$C$5:$C$504,Statement!$D$5:$D$504,D476))</f>
        <v/>
      </c>
      <c r="F476" s="17">
        <f>IF(D476="","",IF(COUNTIF($D$5:D476,D476)=1,ROUND(SUMIFS($C$5:$C$504,$D$5:$D$504,D476)-E476,2),0))</f>
        <v/>
      </c>
      <c r="G476" s="16">
        <f>IF(D476="","",IF(COUNTIF(Statement!$D$5:$D$504,D476)=0,"Missing from statement",IF(NOT(COUNTIF($D$5:D476,D476)=1),"Repeat line",IF(F476=0,"Matched","Amount differs"))))</f>
        <v/>
      </c>
      <c r="H476" s="16">
        <f>IF(D476="","",IF(COUNTIF($D$5:$D$504,D476)&gt;1,"Appears "&amp;COUNTIF($D$5:$D$504,D476)&amp;" times",""))</f>
        <v/>
      </c>
    </row>
    <row r="477">
      <c r="A477" s="13" t="n"/>
      <c r="B477" s="14" t="n"/>
      <c r="C477" s="15" t="n"/>
      <c r="D477" s="16">
        <f>IF(A477="","",UPPER(SUBSTITUTE(SUBSTITUTE(SUBSTITUTE(TRIM(A477),"-","")," ",""),"#","")))</f>
        <v/>
      </c>
      <c r="E477" s="17">
        <f>IF(D477="","",SUMIFS(Statement!$C$5:$C$504,Statement!$D$5:$D$504,D477))</f>
        <v/>
      </c>
      <c r="F477" s="17">
        <f>IF(D477="","",IF(COUNTIF($D$5:D477,D477)=1,ROUND(SUMIFS($C$5:$C$504,$D$5:$D$504,D477)-E477,2),0))</f>
        <v/>
      </c>
      <c r="G477" s="16">
        <f>IF(D477="","",IF(COUNTIF(Statement!$D$5:$D$504,D477)=0,"Missing from statement",IF(NOT(COUNTIF($D$5:D477,D477)=1),"Repeat line",IF(F477=0,"Matched","Amount differs"))))</f>
        <v/>
      </c>
      <c r="H477" s="16">
        <f>IF(D477="","",IF(COUNTIF($D$5:$D$504,D477)&gt;1,"Appears "&amp;COUNTIF($D$5:$D$504,D477)&amp;" times",""))</f>
        <v/>
      </c>
    </row>
    <row r="478">
      <c r="A478" s="13" t="n"/>
      <c r="B478" s="14" t="n"/>
      <c r="C478" s="15" t="n"/>
      <c r="D478" s="16">
        <f>IF(A478="","",UPPER(SUBSTITUTE(SUBSTITUTE(SUBSTITUTE(TRIM(A478),"-","")," ",""),"#","")))</f>
        <v/>
      </c>
      <c r="E478" s="17">
        <f>IF(D478="","",SUMIFS(Statement!$C$5:$C$504,Statement!$D$5:$D$504,D478))</f>
        <v/>
      </c>
      <c r="F478" s="17">
        <f>IF(D478="","",IF(COUNTIF($D$5:D478,D478)=1,ROUND(SUMIFS($C$5:$C$504,$D$5:$D$504,D478)-E478,2),0))</f>
        <v/>
      </c>
      <c r="G478" s="16">
        <f>IF(D478="","",IF(COUNTIF(Statement!$D$5:$D$504,D478)=0,"Missing from statement",IF(NOT(COUNTIF($D$5:D478,D478)=1),"Repeat line",IF(F478=0,"Matched","Amount differs"))))</f>
        <v/>
      </c>
      <c r="H478" s="16">
        <f>IF(D478="","",IF(COUNTIF($D$5:$D$504,D478)&gt;1,"Appears "&amp;COUNTIF($D$5:$D$504,D478)&amp;" times",""))</f>
        <v/>
      </c>
    </row>
    <row r="479">
      <c r="A479" s="13" t="n"/>
      <c r="B479" s="14" t="n"/>
      <c r="C479" s="15" t="n"/>
      <c r="D479" s="16">
        <f>IF(A479="","",UPPER(SUBSTITUTE(SUBSTITUTE(SUBSTITUTE(TRIM(A479),"-","")," ",""),"#","")))</f>
        <v/>
      </c>
      <c r="E479" s="17">
        <f>IF(D479="","",SUMIFS(Statement!$C$5:$C$504,Statement!$D$5:$D$504,D479))</f>
        <v/>
      </c>
      <c r="F479" s="17">
        <f>IF(D479="","",IF(COUNTIF($D$5:D479,D479)=1,ROUND(SUMIFS($C$5:$C$504,$D$5:$D$504,D479)-E479,2),0))</f>
        <v/>
      </c>
      <c r="G479" s="16">
        <f>IF(D479="","",IF(COUNTIF(Statement!$D$5:$D$504,D479)=0,"Missing from statement",IF(NOT(COUNTIF($D$5:D479,D479)=1),"Repeat line",IF(F479=0,"Matched","Amount differs"))))</f>
        <v/>
      </c>
      <c r="H479" s="16">
        <f>IF(D479="","",IF(COUNTIF($D$5:$D$504,D479)&gt;1,"Appears "&amp;COUNTIF($D$5:$D$504,D479)&amp;" times",""))</f>
        <v/>
      </c>
    </row>
    <row r="480">
      <c r="A480" s="13" t="n"/>
      <c r="B480" s="14" t="n"/>
      <c r="C480" s="15" t="n"/>
      <c r="D480" s="16">
        <f>IF(A480="","",UPPER(SUBSTITUTE(SUBSTITUTE(SUBSTITUTE(TRIM(A480),"-","")," ",""),"#","")))</f>
        <v/>
      </c>
      <c r="E480" s="17">
        <f>IF(D480="","",SUMIFS(Statement!$C$5:$C$504,Statement!$D$5:$D$504,D480))</f>
        <v/>
      </c>
      <c r="F480" s="17">
        <f>IF(D480="","",IF(COUNTIF($D$5:D480,D480)=1,ROUND(SUMIFS($C$5:$C$504,$D$5:$D$504,D480)-E480,2),0))</f>
        <v/>
      </c>
      <c r="G480" s="16">
        <f>IF(D480="","",IF(COUNTIF(Statement!$D$5:$D$504,D480)=0,"Missing from statement",IF(NOT(COUNTIF($D$5:D480,D480)=1),"Repeat line",IF(F480=0,"Matched","Amount differs"))))</f>
        <v/>
      </c>
      <c r="H480" s="16">
        <f>IF(D480="","",IF(COUNTIF($D$5:$D$504,D480)&gt;1,"Appears "&amp;COUNTIF($D$5:$D$504,D480)&amp;" times",""))</f>
        <v/>
      </c>
    </row>
    <row r="481">
      <c r="A481" s="13" t="n"/>
      <c r="B481" s="14" t="n"/>
      <c r="C481" s="15" t="n"/>
      <c r="D481" s="16">
        <f>IF(A481="","",UPPER(SUBSTITUTE(SUBSTITUTE(SUBSTITUTE(TRIM(A481),"-","")," ",""),"#","")))</f>
        <v/>
      </c>
      <c r="E481" s="17">
        <f>IF(D481="","",SUMIFS(Statement!$C$5:$C$504,Statement!$D$5:$D$504,D481))</f>
        <v/>
      </c>
      <c r="F481" s="17">
        <f>IF(D481="","",IF(COUNTIF($D$5:D481,D481)=1,ROUND(SUMIFS($C$5:$C$504,$D$5:$D$504,D481)-E481,2),0))</f>
        <v/>
      </c>
      <c r="G481" s="16">
        <f>IF(D481="","",IF(COUNTIF(Statement!$D$5:$D$504,D481)=0,"Missing from statement",IF(NOT(COUNTIF($D$5:D481,D481)=1),"Repeat line",IF(F481=0,"Matched","Amount differs"))))</f>
        <v/>
      </c>
      <c r="H481" s="16">
        <f>IF(D481="","",IF(COUNTIF($D$5:$D$504,D481)&gt;1,"Appears "&amp;COUNTIF($D$5:$D$504,D481)&amp;" times",""))</f>
        <v/>
      </c>
    </row>
    <row r="482">
      <c r="A482" s="13" t="n"/>
      <c r="B482" s="14" t="n"/>
      <c r="C482" s="15" t="n"/>
      <c r="D482" s="16">
        <f>IF(A482="","",UPPER(SUBSTITUTE(SUBSTITUTE(SUBSTITUTE(TRIM(A482),"-","")," ",""),"#","")))</f>
        <v/>
      </c>
      <c r="E482" s="17">
        <f>IF(D482="","",SUMIFS(Statement!$C$5:$C$504,Statement!$D$5:$D$504,D482))</f>
        <v/>
      </c>
      <c r="F482" s="17">
        <f>IF(D482="","",IF(COUNTIF($D$5:D482,D482)=1,ROUND(SUMIFS($C$5:$C$504,$D$5:$D$504,D482)-E482,2),0))</f>
        <v/>
      </c>
      <c r="G482" s="16">
        <f>IF(D482="","",IF(COUNTIF(Statement!$D$5:$D$504,D482)=0,"Missing from statement",IF(NOT(COUNTIF($D$5:D482,D482)=1),"Repeat line",IF(F482=0,"Matched","Amount differs"))))</f>
        <v/>
      </c>
      <c r="H482" s="16">
        <f>IF(D482="","",IF(COUNTIF($D$5:$D$504,D482)&gt;1,"Appears "&amp;COUNTIF($D$5:$D$504,D482)&amp;" times",""))</f>
        <v/>
      </c>
    </row>
    <row r="483">
      <c r="A483" s="13" t="n"/>
      <c r="B483" s="14" t="n"/>
      <c r="C483" s="15" t="n"/>
      <c r="D483" s="16">
        <f>IF(A483="","",UPPER(SUBSTITUTE(SUBSTITUTE(SUBSTITUTE(TRIM(A483),"-","")," ",""),"#","")))</f>
        <v/>
      </c>
      <c r="E483" s="17">
        <f>IF(D483="","",SUMIFS(Statement!$C$5:$C$504,Statement!$D$5:$D$504,D483))</f>
        <v/>
      </c>
      <c r="F483" s="17">
        <f>IF(D483="","",IF(COUNTIF($D$5:D483,D483)=1,ROUND(SUMIFS($C$5:$C$504,$D$5:$D$504,D483)-E483,2),0))</f>
        <v/>
      </c>
      <c r="G483" s="16">
        <f>IF(D483="","",IF(COUNTIF(Statement!$D$5:$D$504,D483)=0,"Missing from statement",IF(NOT(COUNTIF($D$5:D483,D483)=1),"Repeat line",IF(F483=0,"Matched","Amount differs"))))</f>
        <v/>
      </c>
      <c r="H483" s="16">
        <f>IF(D483="","",IF(COUNTIF($D$5:$D$504,D483)&gt;1,"Appears "&amp;COUNTIF($D$5:$D$504,D483)&amp;" times",""))</f>
        <v/>
      </c>
    </row>
    <row r="484">
      <c r="A484" s="13" t="n"/>
      <c r="B484" s="14" t="n"/>
      <c r="C484" s="15" t="n"/>
      <c r="D484" s="16">
        <f>IF(A484="","",UPPER(SUBSTITUTE(SUBSTITUTE(SUBSTITUTE(TRIM(A484),"-","")," ",""),"#","")))</f>
        <v/>
      </c>
      <c r="E484" s="17">
        <f>IF(D484="","",SUMIFS(Statement!$C$5:$C$504,Statement!$D$5:$D$504,D484))</f>
        <v/>
      </c>
      <c r="F484" s="17">
        <f>IF(D484="","",IF(COUNTIF($D$5:D484,D484)=1,ROUND(SUMIFS($C$5:$C$504,$D$5:$D$504,D484)-E484,2),0))</f>
        <v/>
      </c>
      <c r="G484" s="16">
        <f>IF(D484="","",IF(COUNTIF(Statement!$D$5:$D$504,D484)=0,"Missing from statement",IF(NOT(COUNTIF($D$5:D484,D484)=1),"Repeat line",IF(F484=0,"Matched","Amount differs"))))</f>
        <v/>
      </c>
      <c r="H484" s="16">
        <f>IF(D484="","",IF(COUNTIF($D$5:$D$504,D484)&gt;1,"Appears "&amp;COUNTIF($D$5:$D$504,D484)&amp;" times",""))</f>
        <v/>
      </c>
    </row>
    <row r="485">
      <c r="A485" s="13" t="n"/>
      <c r="B485" s="14" t="n"/>
      <c r="C485" s="15" t="n"/>
      <c r="D485" s="16">
        <f>IF(A485="","",UPPER(SUBSTITUTE(SUBSTITUTE(SUBSTITUTE(TRIM(A485),"-","")," ",""),"#","")))</f>
        <v/>
      </c>
      <c r="E485" s="17">
        <f>IF(D485="","",SUMIFS(Statement!$C$5:$C$504,Statement!$D$5:$D$504,D485))</f>
        <v/>
      </c>
      <c r="F485" s="17">
        <f>IF(D485="","",IF(COUNTIF($D$5:D485,D485)=1,ROUND(SUMIFS($C$5:$C$504,$D$5:$D$504,D485)-E485,2),0))</f>
        <v/>
      </c>
      <c r="G485" s="16">
        <f>IF(D485="","",IF(COUNTIF(Statement!$D$5:$D$504,D485)=0,"Missing from statement",IF(NOT(COUNTIF($D$5:D485,D485)=1),"Repeat line",IF(F485=0,"Matched","Amount differs"))))</f>
        <v/>
      </c>
      <c r="H485" s="16">
        <f>IF(D485="","",IF(COUNTIF($D$5:$D$504,D485)&gt;1,"Appears "&amp;COUNTIF($D$5:$D$504,D485)&amp;" times",""))</f>
        <v/>
      </c>
    </row>
    <row r="486">
      <c r="A486" s="13" t="n"/>
      <c r="B486" s="14" t="n"/>
      <c r="C486" s="15" t="n"/>
      <c r="D486" s="16">
        <f>IF(A486="","",UPPER(SUBSTITUTE(SUBSTITUTE(SUBSTITUTE(TRIM(A486),"-","")," ",""),"#","")))</f>
        <v/>
      </c>
      <c r="E486" s="17">
        <f>IF(D486="","",SUMIFS(Statement!$C$5:$C$504,Statement!$D$5:$D$504,D486))</f>
        <v/>
      </c>
      <c r="F486" s="17">
        <f>IF(D486="","",IF(COUNTIF($D$5:D486,D486)=1,ROUND(SUMIFS($C$5:$C$504,$D$5:$D$504,D486)-E486,2),0))</f>
        <v/>
      </c>
      <c r="G486" s="16">
        <f>IF(D486="","",IF(COUNTIF(Statement!$D$5:$D$504,D486)=0,"Missing from statement",IF(NOT(COUNTIF($D$5:D486,D486)=1),"Repeat line",IF(F486=0,"Matched","Amount differs"))))</f>
        <v/>
      </c>
      <c r="H486" s="16">
        <f>IF(D486="","",IF(COUNTIF($D$5:$D$504,D486)&gt;1,"Appears "&amp;COUNTIF($D$5:$D$504,D486)&amp;" times",""))</f>
        <v/>
      </c>
    </row>
    <row r="487">
      <c r="A487" s="13" t="n"/>
      <c r="B487" s="14" t="n"/>
      <c r="C487" s="15" t="n"/>
      <c r="D487" s="16">
        <f>IF(A487="","",UPPER(SUBSTITUTE(SUBSTITUTE(SUBSTITUTE(TRIM(A487),"-","")," ",""),"#","")))</f>
        <v/>
      </c>
      <c r="E487" s="17">
        <f>IF(D487="","",SUMIFS(Statement!$C$5:$C$504,Statement!$D$5:$D$504,D487))</f>
        <v/>
      </c>
      <c r="F487" s="17">
        <f>IF(D487="","",IF(COUNTIF($D$5:D487,D487)=1,ROUND(SUMIFS($C$5:$C$504,$D$5:$D$504,D487)-E487,2),0))</f>
        <v/>
      </c>
      <c r="G487" s="16">
        <f>IF(D487="","",IF(COUNTIF(Statement!$D$5:$D$504,D487)=0,"Missing from statement",IF(NOT(COUNTIF($D$5:D487,D487)=1),"Repeat line",IF(F487=0,"Matched","Amount differs"))))</f>
        <v/>
      </c>
      <c r="H487" s="16">
        <f>IF(D487="","",IF(COUNTIF($D$5:$D$504,D487)&gt;1,"Appears "&amp;COUNTIF($D$5:$D$504,D487)&amp;" times",""))</f>
        <v/>
      </c>
    </row>
    <row r="488">
      <c r="A488" s="13" t="n"/>
      <c r="B488" s="14" t="n"/>
      <c r="C488" s="15" t="n"/>
      <c r="D488" s="16">
        <f>IF(A488="","",UPPER(SUBSTITUTE(SUBSTITUTE(SUBSTITUTE(TRIM(A488),"-","")," ",""),"#","")))</f>
        <v/>
      </c>
      <c r="E488" s="17">
        <f>IF(D488="","",SUMIFS(Statement!$C$5:$C$504,Statement!$D$5:$D$504,D488))</f>
        <v/>
      </c>
      <c r="F488" s="17">
        <f>IF(D488="","",IF(COUNTIF($D$5:D488,D488)=1,ROUND(SUMIFS($C$5:$C$504,$D$5:$D$504,D488)-E488,2),0))</f>
        <v/>
      </c>
      <c r="G488" s="16">
        <f>IF(D488="","",IF(COUNTIF(Statement!$D$5:$D$504,D488)=0,"Missing from statement",IF(NOT(COUNTIF($D$5:D488,D488)=1),"Repeat line",IF(F488=0,"Matched","Amount differs"))))</f>
        <v/>
      </c>
      <c r="H488" s="16">
        <f>IF(D488="","",IF(COUNTIF($D$5:$D$504,D488)&gt;1,"Appears "&amp;COUNTIF($D$5:$D$504,D488)&amp;" times",""))</f>
        <v/>
      </c>
    </row>
    <row r="489">
      <c r="A489" s="13" t="n"/>
      <c r="B489" s="14" t="n"/>
      <c r="C489" s="15" t="n"/>
      <c r="D489" s="16">
        <f>IF(A489="","",UPPER(SUBSTITUTE(SUBSTITUTE(SUBSTITUTE(TRIM(A489),"-","")," ",""),"#","")))</f>
        <v/>
      </c>
      <c r="E489" s="17">
        <f>IF(D489="","",SUMIFS(Statement!$C$5:$C$504,Statement!$D$5:$D$504,D489))</f>
        <v/>
      </c>
      <c r="F489" s="17">
        <f>IF(D489="","",IF(COUNTIF($D$5:D489,D489)=1,ROUND(SUMIFS($C$5:$C$504,$D$5:$D$504,D489)-E489,2),0))</f>
        <v/>
      </c>
      <c r="G489" s="16">
        <f>IF(D489="","",IF(COUNTIF(Statement!$D$5:$D$504,D489)=0,"Missing from statement",IF(NOT(COUNTIF($D$5:D489,D489)=1),"Repeat line",IF(F489=0,"Matched","Amount differs"))))</f>
        <v/>
      </c>
      <c r="H489" s="16">
        <f>IF(D489="","",IF(COUNTIF($D$5:$D$504,D489)&gt;1,"Appears "&amp;COUNTIF($D$5:$D$504,D489)&amp;" times",""))</f>
        <v/>
      </c>
    </row>
    <row r="490">
      <c r="A490" s="13" t="n"/>
      <c r="B490" s="14" t="n"/>
      <c r="C490" s="15" t="n"/>
      <c r="D490" s="16">
        <f>IF(A490="","",UPPER(SUBSTITUTE(SUBSTITUTE(SUBSTITUTE(TRIM(A490),"-","")," ",""),"#","")))</f>
        <v/>
      </c>
      <c r="E490" s="17">
        <f>IF(D490="","",SUMIFS(Statement!$C$5:$C$504,Statement!$D$5:$D$504,D490))</f>
        <v/>
      </c>
      <c r="F490" s="17">
        <f>IF(D490="","",IF(COUNTIF($D$5:D490,D490)=1,ROUND(SUMIFS($C$5:$C$504,$D$5:$D$504,D490)-E490,2),0))</f>
        <v/>
      </c>
      <c r="G490" s="16">
        <f>IF(D490="","",IF(COUNTIF(Statement!$D$5:$D$504,D490)=0,"Missing from statement",IF(NOT(COUNTIF($D$5:D490,D490)=1),"Repeat line",IF(F490=0,"Matched","Amount differs"))))</f>
        <v/>
      </c>
      <c r="H490" s="16">
        <f>IF(D490="","",IF(COUNTIF($D$5:$D$504,D490)&gt;1,"Appears "&amp;COUNTIF($D$5:$D$504,D490)&amp;" times",""))</f>
        <v/>
      </c>
    </row>
    <row r="491">
      <c r="A491" s="13" t="n"/>
      <c r="B491" s="14" t="n"/>
      <c r="C491" s="15" t="n"/>
      <c r="D491" s="16">
        <f>IF(A491="","",UPPER(SUBSTITUTE(SUBSTITUTE(SUBSTITUTE(TRIM(A491),"-","")," ",""),"#","")))</f>
        <v/>
      </c>
      <c r="E491" s="17">
        <f>IF(D491="","",SUMIFS(Statement!$C$5:$C$504,Statement!$D$5:$D$504,D491))</f>
        <v/>
      </c>
      <c r="F491" s="17">
        <f>IF(D491="","",IF(COUNTIF($D$5:D491,D491)=1,ROUND(SUMIFS($C$5:$C$504,$D$5:$D$504,D491)-E491,2),0))</f>
        <v/>
      </c>
      <c r="G491" s="16">
        <f>IF(D491="","",IF(COUNTIF(Statement!$D$5:$D$504,D491)=0,"Missing from statement",IF(NOT(COUNTIF($D$5:D491,D491)=1),"Repeat line",IF(F491=0,"Matched","Amount differs"))))</f>
        <v/>
      </c>
      <c r="H491" s="16">
        <f>IF(D491="","",IF(COUNTIF($D$5:$D$504,D491)&gt;1,"Appears "&amp;COUNTIF($D$5:$D$504,D491)&amp;" times",""))</f>
        <v/>
      </c>
    </row>
    <row r="492">
      <c r="A492" s="13" t="n"/>
      <c r="B492" s="14" t="n"/>
      <c r="C492" s="15" t="n"/>
      <c r="D492" s="16">
        <f>IF(A492="","",UPPER(SUBSTITUTE(SUBSTITUTE(SUBSTITUTE(TRIM(A492),"-","")," ",""),"#","")))</f>
        <v/>
      </c>
      <c r="E492" s="17">
        <f>IF(D492="","",SUMIFS(Statement!$C$5:$C$504,Statement!$D$5:$D$504,D492))</f>
        <v/>
      </c>
      <c r="F492" s="17">
        <f>IF(D492="","",IF(COUNTIF($D$5:D492,D492)=1,ROUND(SUMIFS($C$5:$C$504,$D$5:$D$504,D492)-E492,2),0))</f>
        <v/>
      </c>
      <c r="G492" s="16">
        <f>IF(D492="","",IF(COUNTIF(Statement!$D$5:$D$504,D492)=0,"Missing from statement",IF(NOT(COUNTIF($D$5:D492,D492)=1),"Repeat line",IF(F492=0,"Matched","Amount differs"))))</f>
        <v/>
      </c>
      <c r="H492" s="16">
        <f>IF(D492="","",IF(COUNTIF($D$5:$D$504,D492)&gt;1,"Appears "&amp;COUNTIF($D$5:$D$504,D492)&amp;" times",""))</f>
        <v/>
      </c>
    </row>
    <row r="493">
      <c r="A493" s="13" t="n"/>
      <c r="B493" s="14" t="n"/>
      <c r="C493" s="15" t="n"/>
      <c r="D493" s="16">
        <f>IF(A493="","",UPPER(SUBSTITUTE(SUBSTITUTE(SUBSTITUTE(TRIM(A493),"-","")," ",""),"#","")))</f>
        <v/>
      </c>
      <c r="E493" s="17">
        <f>IF(D493="","",SUMIFS(Statement!$C$5:$C$504,Statement!$D$5:$D$504,D493))</f>
        <v/>
      </c>
      <c r="F493" s="17">
        <f>IF(D493="","",IF(COUNTIF($D$5:D493,D493)=1,ROUND(SUMIFS($C$5:$C$504,$D$5:$D$504,D493)-E493,2),0))</f>
        <v/>
      </c>
      <c r="G493" s="16">
        <f>IF(D493="","",IF(COUNTIF(Statement!$D$5:$D$504,D493)=0,"Missing from statement",IF(NOT(COUNTIF($D$5:D493,D493)=1),"Repeat line",IF(F493=0,"Matched","Amount differs"))))</f>
        <v/>
      </c>
      <c r="H493" s="16">
        <f>IF(D493="","",IF(COUNTIF($D$5:$D$504,D493)&gt;1,"Appears "&amp;COUNTIF($D$5:$D$504,D493)&amp;" times",""))</f>
        <v/>
      </c>
    </row>
    <row r="494">
      <c r="A494" s="13" t="n"/>
      <c r="B494" s="14" t="n"/>
      <c r="C494" s="15" t="n"/>
      <c r="D494" s="16">
        <f>IF(A494="","",UPPER(SUBSTITUTE(SUBSTITUTE(SUBSTITUTE(TRIM(A494),"-","")," ",""),"#","")))</f>
        <v/>
      </c>
      <c r="E494" s="17">
        <f>IF(D494="","",SUMIFS(Statement!$C$5:$C$504,Statement!$D$5:$D$504,D494))</f>
        <v/>
      </c>
      <c r="F494" s="17">
        <f>IF(D494="","",IF(COUNTIF($D$5:D494,D494)=1,ROUND(SUMIFS($C$5:$C$504,$D$5:$D$504,D494)-E494,2),0))</f>
        <v/>
      </c>
      <c r="G494" s="16">
        <f>IF(D494="","",IF(COUNTIF(Statement!$D$5:$D$504,D494)=0,"Missing from statement",IF(NOT(COUNTIF($D$5:D494,D494)=1),"Repeat line",IF(F494=0,"Matched","Amount differs"))))</f>
        <v/>
      </c>
      <c r="H494" s="16">
        <f>IF(D494="","",IF(COUNTIF($D$5:$D$504,D494)&gt;1,"Appears "&amp;COUNTIF($D$5:$D$504,D494)&amp;" times",""))</f>
        <v/>
      </c>
    </row>
    <row r="495">
      <c r="A495" s="13" t="n"/>
      <c r="B495" s="14" t="n"/>
      <c r="C495" s="15" t="n"/>
      <c r="D495" s="16">
        <f>IF(A495="","",UPPER(SUBSTITUTE(SUBSTITUTE(SUBSTITUTE(TRIM(A495),"-","")," ",""),"#","")))</f>
        <v/>
      </c>
      <c r="E495" s="17">
        <f>IF(D495="","",SUMIFS(Statement!$C$5:$C$504,Statement!$D$5:$D$504,D495))</f>
        <v/>
      </c>
      <c r="F495" s="17">
        <f>IF(D495="","",IF(COUNTIF($D$5:D495,D495)=1,ROUND(SUMIFS($C$5:$C$504,$D$5:$D$504,D495)-E495,2),0))</f>
        <v/>
      </c>
      <c r="G495" s="16">
        <f>IF(D495="","",IF(COUNTIF(Statement!$D$5:$D$504,D495)=0,"Missing from statement",IF(NOT(COUNTIF($D$5:D495,D495)=1),"Repeat line",IF(F495=0,"Matched","Amount differs"))))</f>
        <v/>
      </c>
      <c r="H495" s="16">
        <f>IF(D495="","",IF(COUNTIF($D$5:$D$504,D495)&gt;1,"Appears "&amp;COUNTIF($D$5:$D$504,D495)&amp;" times",""))</f>
        <v/>
      </c>
    </row>
    <row r="496">
      <c r="A496" s="13" t="n"/>
      <c r="B496" s="14" t="n"/>
      <c r="C496" s="15" t="n"/>
      <c r="D496" s="16">
        <f>IF(A496="","",UPPER(SUBSTITUTE(SUBSTITUTE(SUBSTITUTE(TRIM(A496),"-","")," ",""),"#","")))</f>
        <v/>
      </c>
      <c r="E496" s="17">
        <f>IF(D496="","",SUMIFS(Statement!$C$5:$C$504,Statement!$D$5:$D$504,D496))</f>
        <v/>
      </c>
      <c r="F496" s="17">
        <f>IF(D496="","",IF(COUNTIF($D$5:D496,D496)=1,ROUND(SUMIFS($C$5:$C$504,$D$5:$D$504,D496)-E496,2),0))</f>
        <v/>
      </c>
      <c r="G496" s="16">
        <f>IF(D496="","",IF(COUNTIF(Statement!$D$5:$D$504,D496)=0,"Missing from statement",IF(NOT(COUNTIF($D$5:D496,D496)=1),"Repeat line",IF(F496=0,"Matched","Amount differs"))))</f>
        <v/>
      </c>
      <c r="H496" s="16">
        <f>IF(D496="","",IF(COUNTIF($D$5:$D$504,D496)&gt;1,"Appears "&amp;COUNTIF($D$5:$D$504,D496)&amp;" times",""))</f>
        <v/>
      </c>
    </row>
    <row r="497">
      <c r="A497" s="13" t="n"/>
      <c r="B497" s="14" t="n"/>
      <c r="C497" s="15" t="n"/>
      <c r="D497" s="16">
        <f>IF(A497="","",UPPER(SUBSTITUTE(SUBSTITUTE(SUBSTITUTE(TRIM(A497),"-","")," ",""),"#","")))</f>
        <v/>
      </c>
      <c r="E497" s="17">
        <f>IF(D497="","",SUMIFS(Statement!$C$5:$C$504,Statement!$D$5:$D$504,D497))</f>
        <v/>
      </c>
      <c r="F497" s="17">
        <f>IF(D497="","",IF(COUNTIF($D$5:D497,D497)=1,ROUND(SUMIFS($C$5:$C$504,$D$5:$D$504,D497)-E497,2),0))</f>
        <v/>
      </c>
      <c r="G497" s="16">
        <f>IF(D497="","",IF(COUNTIF(Statement!$D$5:$D$504,D497)=0,"Missing from statement",IF(NOT(COUNTIF($D$5:D497,D497)=1),"Repeat line",IF(F497=0,"Matched","Amount differs"))))</f>
        <v/>
      </c>
      <c r="H497" s="16">
        <f>IF(D497="","",IF(COUNTIF($D$5:$D$504,D497)&gt;1,"Appears "&amp;COUNTIF($D$5:$D$504,D497)&amp;" times",""))</f>
        <v/>
      </c>
    </row>
    <row r="498">
      <c r="A498" s="13" t="n"/>
      <c r="B498" s="14" t="n"/>
      <c r="C498" s="15" t="n"/>
      <c r="D498" s="16">
        <f>IF(A498="","",UPPER(SUBSTITUTE(SUBSTITUTE(SUBSTITUTE(TRIM(A498),"-","")," ",""),"#","")))</f>
        <v/>
      </c>
      <c r="E498" s="17">
        <f>IF(D498="","",SUMIFS(Statement!$C$5:$C$504,Statement!$D$5:$D$504,D498))</f>
        <v/>
      </c>
      <c r="F498" s="17">
        <f>IF(D498="","",IF(COUNTIF($D$5:D498,D498)=1,ROUND(SUMIFS($C$5:$C$504,$D$5:$D$504,D498)-E498,2),0))</f>
        <v/>
      </c>
      <c r="G498" s="16">
        <f>IF(D498="","",IF(COUNTIF(Statement!$D$5:$D$504,D498)=0,"Missing from statement",IF(NOT(COUNTIF($D$5:D498,D498)=1),"Repeat line",IF(F498=0,"Matched","Amount differs"))))</f>
        <v/>
      </c>
      <c r="H498" s="16">
        <f>IF(D498="","",IF(COUNTIF($D$5:$D$504,D498)&gt;1,"Appears "&amp;COUNTIF($D$5:$D$504,D498)&amp;" times",""))</f>
        <v/>
      </c>
    </row>
    <row r="499">
      <c r="A499" s="13" t="n"/>
      <c r="B499" s="14" t="n"/>
      <c r="C499" s="15" t="n"/>
      <c r="D499" s="16">
        <f>IF(A499="","",UPPER(SUBSTITUTE(SUBSTITUTE(SUBSTITUTE(TRIM(A499),"-","")," ",""),"#","")))</f>
        <v/>
      </c>
      <c r="E499" s="17">
        <f>IF(D499="","",SUMIFS(Statement!$C$5:$C$504,Statement!$D$5:$D$504,D499))</f>
        <v/>
      </c>
      <c r="F499" s="17">
        <f>IF(D499="","",IF(COUNTIF($D$5:D499,D499)=1,ROUND(SUMIFS($C$5:$C$504,$D$5:$D$504,D499)-E499,2),0))</f>
        <v/>
      </c>
      <c r="G499" s="16">
        <f>IF(D499="","",IF(COUNTIF(Statement!$D$5:$D$504,D499)=0,"Missing from statement",IF(NOT(COUNTIF($D$5:D499,D499)=1),"Repeat line",IF(F499=0,"Matched","Amount differs"))))</f>
        <v/>
      </c>
      <c r="H499" s="16">
        <f>IF(D499="","",IF(COUNTIF($D$5:$D$504,D499)&gt;1,"Appears "&amp;COUNTIF($D$5:$D$504,D499)&amp;" times",""))</f>
        <v/>
      </c>
    </row>
    <row r="500">
      <c r="A500" s="13" t="n"/>
      <c r="B500" s="14" t="n"/>
      <c r="C500" s="15" t="n"/>
      <c r="D500" s="16">
        <f>IF(A500="","",UPPER(SUBSTITUTE(SUBSTITUTE(SUBSTITUTE(TRIM(A500),"-","")," ",""),"#","")))</f>
        <v/>
      </c>
      <c r="E500" s="17">
        <f>IF(D500="","",SUMIFS(Statement!$C$5:$C$504,Statement!$D$5:$D$504,D500))</f>
        <v/>
      </c>
      <c r="F500" s="17">
        <f>IF(D500="","",IF(COUNTIF($D$5:D500,D500)=1,ROUND(SUMIFS($C$5:$C$504,$D$5:$D$504,D500)-E500,2),0))</f>
        <v/>
      </c>
      <c r="G500" s="16">
        <f>IF(D500="","",IF(COUNTIF(Statement!$D$5:$D$504,D500)=0,"Missing from statement",IF(NOT(COUNTIF($D$5:D500,D500)=1),"Repeat line",IF(F500=0,"Matched","Amount differs"))))</f>
        <v/>
      </c>
      <c r="H500" s="16">
        <f>IF(D500="","",IF(COUNTIF($D$5:$D$504,D500)&gt;1,"Appears "&amp;COUNTIF($D$5:$D$504,D500)&amp;" times",""))</f>
        <v/>
      </c>
    </row>
    <row r="501">
      <c r="A501" s="13" t="n"/>
      <c r="B501" s="14" t="n"/>
      <c r="C501" s="15" t="n"/>
      <c r="D501" s="16">
        <f>IF(A501="","",UPPER(SUBSTITUTE(SUBSTITUTE(SUBSTITUTE(TRIM(A501),"-","")," ",""),"#","")))</f>
        <v/>
      </c>
      <c r="E501" s="17">
        <f>IF(D501="","",SUMIFS(Statement!$C$5:$C$504,Statement!$D$5:$D$504,D501))</f>
        <v/>
      </c>
      <c r="F501" s="17">
        <f>IF(D501="","",IF(COUNTIF($D$5:D501,D501)=1,ROUND(SUMIFS($C$5:$C$504,$D$5:$D$504,D501)-E501,2),0))</f>
        <v/>
      </c>
      <c r="G501" s="16">
        <f>IF(D501="","",IF(COUNTIF(Statement!$D$5:$D$504,D501)=0,"Missing from statement",IF(NOT(COUNTIF($D$5:D501,D501)=1),"Repeat line",IF(F501=0,"Matched","Amount differs"))))</f>
        <v/>
      </c>
      <c r="H501" s="16">
        <f>IF(D501="","",IF(COUNTIF($D$5:$D$504,D501)&gt;1,"Appears "&amp;COUNTIF($D$5:$D$504,D501)&amp;" times",""))</f>
        <v/>
      </c>
    </row>
    <row r="502">
      <c r="A502" s="13" t="n"/>
      <c r="B502" s="14" t="n"/>
      <c r="C502" s="15" t="n"/>
      <c r="D502" s="16">
        <f>IF(A502="","",UPPER(SUBSTITUTE(SUBSTITUTE(SUBSTITUTE(TRIM(A502),"-","")," ",""),"#","")))</f>
        <v/>
      </c>
      <c r="E502" s="17">
        <f>IF(D502="","",SUMIFS(Statement!$C$5:$C$504,Statement!$D$5:$D$504,D502))</f>
        <v/>
      </c>
      <c r="F502" s="17">
        <f>IF(D502="","",IF(COUNTIF($D$5:D502,D502)=1,ROUND(SUMIFS($C$5:$C$504,$D$5:$D$504,D502)-E502,2),0))</f>
        <v/>
      </c>
      <c r="G502" s="16">
        <f>IF(D502="","",IF(COUNTIF(Statement!$D$5:$D$504,D502)=0,"Missing from statement",IF(NOT(COUNTIF($D$5:D502,D502)=1),"Repeat line",IF(F502=0,"Matched","Amount differs"))))</f>
        <v/>
      </c>
      <c r="H502" s="16">
        <f>IF(D502="","",IF(COUNTIF($D$5:$D$504,D502)&gt;1,"Appears "&amp;COUNTIF($D$5:$D$504,D502)&amp;" times",""))</f>
        <v/>
      </c>
    </row>
    <row r="503">
      <c r="A503" s="13" t="n"/>
      <c r="B503" s="14" t="n"/>
      <c r="C503" s="15" t="n"/>
      <c r="D503" s="16">
        <f>IF(A503="","",UPPER(SUBSTITUTE(SUBSTITUTE(SUBSTITUTE(TRIM(A503),"-","")," ",""),"#","")))</f>
        <v/>
      </c>
      <c r="E503" s="17">
        <f>IF(D503="","",SUMIFS(Statement!$C$5:$C$504,Statement!$D$5:$D$504,D503))</f>
        <v/>
      </c>
      <c r="F503" s="17">
        <f>IF(D503="","",IF(COUNTIF($D$5:D503,D503)=1,ROUND(SUMIFS($C$5:$C$504,$D$5:$D$504,D503)-E503,2),0))</f>
        <v/>
      </c>
      <c r="G503" s="16">
        <f>IF(D503="","",IF(COUNTIF(Statement!$D$5:$D$504,D503)=0,"Missing from statement",IF(NOT(COUNTIF($D$5:D503,D503)=1),"Repeat line",IF(F503=0,"Matched","Amount differs"))))</f>
        <v/>
      </c>
      <c r="H503" s="16">
        <f>IF(D503="","",IF(COUNTIF($D$5:$D$504,D503)&gt;1,"Appears "&amp;COUNTIF($D$5:$D$504,D503)&amp;" times",""))</f>
        <v/>
      </c>
    </row>
    <row r="504">
      <c r="A504" s="13" t="n"/>
      <c r="B504" s="14" t="n"/>
      <c r="C504" s="15" t="n"/>
      <c r="D504" s="16">
        <f>IF(A504="","",UPPER(SUBSTITUTE(SUBSTITUTE(SUBSTITUTE(TRIM(A504),"-","")," ",""),"#","")))</f>
        <v/>
      </c>
      <c r="E504" s="17">
        <f>IF(D504="","",SUMIFS(Statement!$C$5:$C$504,Statement!$D$5:$D$504,D504))</f>
        <v/>
      </c>
      <c r="F504" s="17">
        <f>IF(D504="","",IF(COUNTIF($D$5:D504,D504)=1,ROUND(SUMIFS($C$5:$C$504,$D$5:$D$504,D504)-E504,2),0))</f>
        <v/>
      </c>
      <c r="G504" s="16">
        <f>IF(D504="","",IF(COUNTIF(Statement!$D$5:$D$504,D504)=0,"Missing from statement",IF(NOT(COUNTIF($D$5:D504,D504)=1),"Repeat line",IF(F504=0,"Matched","Amount differs"))))</f>
        <v/>
      </c>
      <c r="H504" s="16">
        <f>IF(D504="","",IF(COUNTIF($D$5:$D$504,D504)&gt;1,"Appears "&amp;COUNTIF($D$5:$D$504,D504)&amp;" times",""))</f>
        <v/>
      </c>
    </row>
  </sheetData>
  <conditionalFormatting sqref="A5:I504">
    <cfRule type="expression" priority="1" dxfId="0" stopIfTrue="1">
      <formula>OR($G5="Missing from statement",$G5="Amount differs",$H5&lt;&gt;"")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Grid98</dc:creator>
  <dc:title>Vendor statement reconciliation template</dc:title>
  <dcterms:created xsi:type="dcterms:W3CDTF">2026-09-21T01:48:08Z</dcterms:created>
  <dcterms:modified xsi:type="dcterms:W3CDTF">2026-09-21T01:48:08Z</dcterms:modified>
</cp:coreProperties>
</file>